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6"/>
  <workbookPr filterPrivacy="1" codeName="ThisWorkbook"/>
  <xr:revisionPtr revIDLastSave="0" documentId="8_{91E71A75-66AC-4CCF-A96E-4AEEB7D73D40}" xr6:coauthVersionLast="47" xr6:coauthVersionMax="47" xr10:uidLastSave="{00000000-0000-0000-0000-000000000000}"/>
  <bookViews>
    <workbookView xWindow="-120" yWindow="-120" windowWidth="29040" windowHeight="15720" firstSheet="9" activeTab="9" xr2:uid="{D1100A25-1CFA-42BB-8D92-1D16A3C47990}"/>
  </bookViews>
  <sheets>
    <sheet name="INSTRUCTIONS" sheetId="24" r:id="rId1"/>
    <sheet name="Input" sheetId="2" r:id="rId2"/>
    <sheet name="Labor" sheetId="28" r:id="rId3"/>
    <sheet name="Subawardees" sheetId="3" r:id="rId4"/>
    <sheet name="Contractors" sheetId="30" r:id="rId5"/>
    <sheet name="Supplies" sheetId="5" r:id="rId6"/>
    <sheet name="Equipment" sheetId="6" r:id="rId7"/>
    <sheet name="Travel" sheetId="8" r:id="rId8"/>
    <sheet name="ODC" sheetId="7" r:id="rId9"/>
    <sheet name="Cost Summary" sheetId="9" r:id="rId10"/>
    <sheet name="Milestone Payment Schedule" sheetId="29" r:id="rId11"/>
    <sheet name="Optional - Additional Info" sheetId="31" r:id="rId12"/>
    <sheet name="Guide-Subawardee vs. Contractor" sheetId="21" r:id="rId13"/>
    <sheet name="Federal Definitions" sheetId="20" r:id="rId14"/>
    <sheet name="Dropdowns" sheetId="32" state="hidden" r:id="rId15"/>
  </sheets>
  <definedNames>
    <definedName name="_Hlk132446364" localSheetId="7">Travel!$AM$12</definedName>
    <definedName name="_xlnm.Print_Area" localSheetId="4">Contractors!$A$1:$R$28</definedName>
    <definedName name="_xlnm.Print_Area" localSheetId="9">'Cost Summary'!$A$1:$J$25</definedName>
    <definedName name="_xlnm.Print_Area" localSheetId="6">Equipment!$A$1:$T$26</definedName>
    <definedName name="_xlnm.Print_Area" localSheetId="1">Input!$A$1:$J$16</definedName>
    <definedName name="_xlnm.Print_Area" localSheetId="0">INSTRUCTIONS!#REF!</definedName>
    <definedName name="_xlnm.Print_Area" localSheetId="2">Labor!$A$1:$AO$26</definedName>
    <definedName name="_xlnm.Print_Area" localSheetId="10">'Milestone Payment Schedule'!$A$1:$I$20</definedName>
    <definedName name="_xlnm.Print_Area" localSheetId="8">ODC!$A$1:$Q$36</definedName>
    <definedName name="_xlnm.Print_Area" localSheetId="3">Subawardees!$A$1:$L$28</definedName>
    <definedName name="_xlnm.Print_Area" localSheetId="5">Supplies!$A$1:$Q$38</definedName>
    <definedName name="_xlnm.Print_Area" localSheetId="7">Travel!$A$1:$AI$36</definedName>
    <definedName name="_xlnm.Print_Titles" localSheetId="9">'Cost Summary'!$A:$A</definedName>
    <definedName name="_xlnm.Print_Titles" localSheetId="2">Labor!$A:$B,Labor!$1:$5</definedName>
    <definedName name="_xlnm.Print_Titles" localSheetId="3">Subawardees!$1:$5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9" l="1"/>
  <c r="H21" i="9"/>
  <c r="G21" i="9"/>
  <c r="F21" i="9"/>
  <c r="E21" i="9"/>
  <c r="D21" i="9"/>
  <c r="I20" i="9"/>
  <c r="H20" i="9"/>
  <c r="G20" i="9"/>
  <c r="F20" i="9"/>
  <c r="E20" i="9"/>
  <c r="D20" i="9"/>
  <c r="J19" i="9"/>
  <c r="I19" i="9"/>
  <c r="H19" i="9"/>
  <c r="G19" i="9"/>
  <c r="F19" i="9"/>
  <c r="E19" i="9"/>
  <c r="D19" i="9"/>
  <c r="I18" i="9"/>
  <c r="H18" i="9"/>
  <c r="G18" i="9"/>
  <c r="F18" i="9"/>
  <c r="E18" i="9"/>
  <c r="D18" i="9"/>
  <c r="I16" i="9"/>
  <c r="H16" i="9"/>
  <c r="G16" i="9"/>
  <c r="F16" i="9"/>
  <c r="E16" i="9"/>
  <c r="D16" i="9"/>
  <c r="B5" i="30"/>
  <c r="B4" i="30"/>
  <c r="B3" i="30"/>
  <c r="B4" i="28"/>
  <c r="B3" i="28"/>
  <c r="B5" i="3"/>
  <c r="I17" i="9"/>
  <c r="H17" i="9"/>
  <c r="G17" i="9"/>
  <c r="F17" i="9"/>
  <c r="E17" i="9"/>
  <c r="D17" i="9"/>
  <c r="J22" i="9"/>
  <c r="J17" i="9"/>
  <c r="I15" i="9"/>
  <c r="H15" i="9"/>
  <c r="G15" i="9"/>
  <c r="F15" i="9"/>
  <c r="E15" i="9"/>
  <c r="B4" i="29"/>
  <c r="D23" i="28"/>
  <c r="D18" i="28"/>
  <c r="C23" i="28"/>
  <c r="C18" i="28"/>
  <c r="AI8" i="8"/>
  <c r="I10" i="9"/>
  <c r="I9" i="9"/>
  <c r="H10" i="9"/>
  <c r="H9" i="9"/>
  <c r="G10" i="9"/>
  <c r="G9" i="9"/>
  <c r="F10" i="9"/>
  <c r="F9" i="9"/>
  <c r="E10" i="9"/>
  <c r="E9" i="9"/>
  <c r="D10" i="9"/>
  <c r="D9" i="9"/>
  <c r="B5" i="9"/>
  <c r="B4" i="9"/>
  <c r="B3" i="9"/>
  <c r="B5" i="7"/>
  <c r="B4" i="7"/>
  <c r="B3" i="7"/>
  <c r="B5" i="8"/>
  <c r="B4" i="8"/>
  <c r="B3" i="8"/>
  <c r="B5" i="6"/>
  <c r="B4" i="6"/>
  <c r="B3" i="6"/>
  <c r="B5" i="5"/>
  <c r="B4" i="5"/>
  <c r="B3" i="5"/>
  <c r="N28" i="30"/>
  <c r="M28" i="30"/>
  <c r="L28" i="30"/>
  <c r="K28" i="30"/>
  <c r="J28" i="30"/>
  <c r="I28" i="30"/>
  <c r="G28" i="30"/>
  <c r="F28" i="30"/>
  <c r="O27" i="30"/>
  <c r="E27" i="30"/>
  <c r="H27" i="30"/>
  <c r="O26" i="30"/>
  <c r="E26" i="30"/>
  <c r="H26" i="30"/>
  <c r="P26" i="30"/>
  <c r="O25" i="30"/>
  <c r="E25" i="30"/>
  <c r="H25" i="30"/>
  <c r="O24" i="30"/>
  <c r="E24" i="30"/>
  <c r="H24" i="30"/>
  <c r="O23" i="30"/>
  <c r="E23" i="30"/>
  <c r="H23" i="30"/>
  <c r="P23" i="30"/>
  <c r="O22" i="30"/>
  <c r="E22" i="30"/>
  <c r="H22" i="30"/>
  <c r="O21" i="30"/>
  <c r="E21" i="30"/>
  <c r="H21" i="30"/>
  <c r="O20" i="30"/>
  <c r="E20" i="30"/>
  <c r="H20" i="30"/>
  <c r="O19" i="30"/>
  <c r="E19" i="30"/>
  <c r="H19" i="30"/>
  <c r="P19" i="30"/>
  <c r="O18" i="30"/>
  <c r="E18" i="30"/>
  <c r="H18" i="30"/>
  <c r="O17" i="30"/>
  <c r="E17" i="30"/>
  <c r="H17" i="30"/>
  <c r="O16" i="30"/>
  <c r="E16" i="30"/>
  <c r="H16" i="30"/>
  <c r="O15" i="30"/>
  <c r="E15" i="30"/>
  <c r="H15" i="30"/>
  <c r="O14" i="30"/>
  <c r="E14" i="30"/>
  <c r="H14" i="30"/>
  <c r="O13" i="30"/>
  <c r="E13" i="30"/>
  <c r="H13" i="30"/>
  <c r="O12" i="30"/>
  <c r="E12" i="30"/>
  <c r="H12" i="30"/>
  <c r="O11" i="30"/>
  <c r="E11" i="30"/>
  <c r="H11" i="30"/>
  <c r="O10" i="30"/>
  <c r="E10" i="30"/>
  <c r="H10" i="30"/>
  <c r="O9" i="30"/>
  <c r="E9" i="30"/>
  <c r="H9" i="30"/>
  <c r="O8" i="30"/>
  <c r="E8" i="30"/>
  <c r="H8" i="30"/>
  <c r="B4" i="3"/>
  <c r="B3" i="3"/>
  <c r="J15" i="2"/>
  <c r="I11" i="9"/>
  <c r="I15" i="2"/>
  <c r="H11" i="9"/>
  <c r="H15" i="2"/>
  <c r="G11" i="9"/>
  <c r="G15" i="2"/>
  <c r="F11" i="9"/>
  <c r="F15" i="2"/>
  <c r="E11" i="9"/>
  <c r="E15" i="2"/>
  <c r="D11" i="9"/>
  <c r="P26" i="7"/>
  <c r="P25" i="7"/>
  <c r="P24" i="7"/>
  <c r="P23" i="7"/>
  <c r="P12" i="7"/>
  <c r="P11" i="7"/>
  <c r="P9" i="7"/>
  <c r="J9" i="3"/>
  <c r="K9" i="3"/>
  <c r="J10" i="3"/>
  <c r="K10" i="3" s="1"/>
  <c r="J11" i="3"/>
  <c r="K11" i="3" s="1"/>
  <c r="J12" i="3"/>
  <c r="K12" i="3" s="1"/>
  <c r="J13" i="3"/>
  <c r="K13" i="3" s="1"/>
  <c r="J14" i="3"/>
  <c r="K14" i="3" s="1"/>
  <c r="J15" i="3"/>
  <c r="K15" i="3" s="1"/>
  <c r="J16" i="3"/>
  <c r="K16" i="3" s="1"/>
  <c r="J17" i="3"/>
  <c r="K17" i="3" s="1"/>
  <c r="J18" i="3"/>
  <c r="K18" i="3" s="1"/>
  <c r="J19" i="3"/>
  <c r="K19" i="3" s="1"/>
  <c r="J20" i="3"/>
  <c r="K20" i="3" s="1"/>
  <c r="J21" i="3"/>
  <c r="K21" i="3" s="1"/>
  <c r="J22" i="3"/>
  <c r="K22" i="3" s="1"/>
  <c r="J23" i="3"/>
  <c r="K23" i="3" s="1"/>
  <c r="J24" i="3"/>
  <c r="K24" i="3" s="1"/>
  <c r="J25" i="3"/>
  <c r="K25" i="3" s="1"/>
  <c r="J26" i="3"/>
  <c r="K26" i="3" s="1"/>
  <c r="J27" i="3"/>
  <c r="K27" i="3" s="1"/>
  <c r="J8" i="3"/>
  <c r="K8" i="3" s="1"/>
  <c r="AL25" i="28"/>
  <c r="AL24" i="28"/>
  <c r="AJ25" i="28"/>
  <c r="AJ24" i="28"/>
  <c r="AH25" i="28"/>
  <c r="AH24" i="28"/>
  <c r="AF25" i="28"/>
  <c r="AF24" i="28"/>
  <c r="AC25" i="28"/>
  <c r="AC24" i="28"/>
  <c r="Z25" i="28"/>
  <c r="Z24" i="28"/>
  <c r="W25" i="28"/>
  <c r="W24" i="28"/>
  <c r="T25" i="28"/>
  <c r="T24" i="28"/>
  <c r="Q25" i="28"/>
  <c r="Q24" i="28"/>
  <c r="N25" i="28"/>
  <c r="N24" i="28"/>
  <c r="K25" i="28"/>
  <c r="K24" i="28"/>
  <c r="H25" i="28"/>
  <c r="H24" i="28"/>
  <c r="E25" i="28"/>
  <c r="E24" i="28"/>
  <c r="AF13" i="28"/>
  <c r="AC13" i="28"/>
  <c r="Z13" i="28"/>
  <c r="W13" i="28"/>
  <c r="T13" i="28"/>
  <c r="Q13" i="28"/>
  <c r="N13" i="28"/>
  <c r="K13" i="28"/>
  <c r="H13" i="28"/>
  <c r="E13" i="28"/>
  <c r="AF12" i="28"/>
  <c r="AC12" i="28"/>
  <c r="Z12" i="28"/>
  <c r="W12" i="28"/>
  <c r="T12" i="28"/>
  <c r="Q12" i="28"/>
  <c r="N12" i="28"/>
  <c r="K12" i="28"/>
  <c r="H12" i="28"/>
  <c r="E12" i="28"/>
  <c r="E26" i="28" s="1"/>
  <c r="AG26" i="28" s="1"/>
  <c r="J11" i="9"/>
  <c r="P16" i="30"/>
  <c r="O28" i="30"/>
  <c r="P12" i="30"/>
  <c r="P25" i="30"/>
  <c r="P13" i="30"/>
  <c r="P20" i="30"/>
  <c r="H28" i="30"/>
  <c r="P14" i="30"/>
  <c r="P8" i="30"/>
  <c r="P21" i="30"/>
  <c r="P27" i="30"/>
  <c r="P15" i="30"/>
  <c r="P22" i="30"/>
  <c r="P10" i="30"/>
  <c r="P17" i="30"/>
  <c r="P11" i="30"/>
  <c r="P18" i="30"/>
  <c r="P24" i="30"/>
  <c r="E28" i="30"/>
  <c r="P9" i="30"/>
  <c r="C26" i="28"/>
  <c r="AG13" i="28"/>
  <c r="AG25" i="28"/>
  <c r="AI25" i="28"/>
  <c r="AG24" i="28"/>
  <c r="AK24" i="28"/>
  <c r="AH12" i="28"/>
  <c r="AJ12" i="28"/>
  <c r="AL12" i="28"/>
  <c r="B5" i="29"/>
  <c r="B3" i="29"/>
  <c r="G12" i="29"/>
  <c r="D20" i="29"/>
  <c r="D21" i="29" s="1"/>
  <c r="D22" i="29" s="1"/>
  <c r="G19" i="29"/>
  <c r="G18" i="29"/>
  <c r="G17" i="29"/>
  <c r="G16" i="29"/>
  <c r="G15" i="29"/>
  <c r="G14" i="29"/>
  <c r="G13" i="29"/>
  <c r="AM25" i="28"/>
  <c r="AK25" i="28"/>
  <c r="AM24" i="28"/>
  <c r="AI24" i="28"/>
  <c r="AL23" i="28"/>
  <c r="AL22" i="28"/>
  <c r="AL21" i="28"/>
  <c r="AL20" i="28"/>
  <c r="AL18" i="28"/>
  <c r="AL17" i="28"/>
  <c r="AL16" i="28"/>
  <c r="AL15" i="28"/>
  <c r="AL13" i="28"/>
  <c r="AJ23" i="28"/>
  <c r="AJ22" i="28"/>
  <c r="AJ21" i="28"/>
  <c r="AJ20" i="28"/>
  <c r="AJ18" i="28"/>
  <c r="AJ17" i="28"/>
  <c r="AJ16" i="28"/>
  <c r="AJ15" i="28"/>
  <c r="AJ13" i="28"/>
  <c r="AH23" i="28"/>
  <c r="AH22" i="28"/>
  <c r="AH21" i="28"/>
  <c r="AH20" i="28"/>
  <c r="AH18" i="28"/>
  <c r="AH17" i="28"/>
  <c r="AH16" i="28"/>
  <c r="AH15" i="28"/>
  <c r="AH13" i="28"/>
  <c r="AN25" i="28"/>
  <c r="AN24" i="28"/>
  <c r="B25" i="28"/>
  <c r="B19" i="28"/>
  <c r="B14" i="28"/>
  <c r="AE23" i="28"/>
  <c r="AD23" i="28"/>
  <c r="AB23" i="28"/>
  <c r="AA23" i="28"/>
  <c r="Y23" i="28"/>
  <c r="X23" i="28"/>
  <c r="V23" i="28"/>
  <c r="U23" i="28"/>
  <c r="S23" i="28"/>
  <c r="R23" i="28"/>
  <c r="P23" i="28"/>
  <c r="O23" i="28"/>
  <c r="M23" i="28"/>
  <c r="L23" i="28"/>
  <c r="J23" i="28"/>
  <c r="I23" i="28"/>
  <c r="G23" i="28"/>
  <c r="F23" i="28"/>
  <c r="AF22" i="28"/>
  <c r="AC22" i="28"/>
  <c r="Z22" i="28"/>
  <c r="W22" i="28"/>
  <c r="T22" i="28"/>
  <c r="Q22" i="28"/>
  <c r="N22" i="28"/>
  <c r="K22" i="28"/>
  <c r="H22" i="28"/>
  <c r="E22" i="28"/>
  <c r="AF21" i="28"/>
  <c r="AC21" i="28"/>
  <c r="Z21" i="28"/>
  <c r="W21" i="28"/>
  <c r="T21" i="28"/>
  <c r="Q21" i="28"/>
  <c r="N21" i="28"/>
  <c r="K21" i="28"/>
  <c r="H21" i="28"/>
  <c r="E21" i="28"/>
  <c r="AF20" i="28"/>
  <c r="AC20" i="28"/>
  <c r="Z20" i="28"/>
  <c r="W20" i="28"/>
  <c r="T20" i="28"/>
  <c r="Q20" i="28"/>
  <c r="N20" i="28"/>
  <c r="K20" i="28"/>
  <c r="H20" i="28"/>
  <c r="E20" i="28"/>
  <c r="AE18" i="28"/>
  <c r="AD18" i="28"/>
  <c r="AB18" i="28"/>
  <c r="AA18" i="28"/>
  <c r="Y18" i="28"/>
  <c r="X18" i="28"/>
  <c r="V18" i="28"/>
  <c r="U18" i="28"/>
  <c r="S18" i="28"/>
  <c r="R18" i="28"/>
  <c r="P18" i="28"/>
  <c r="O18" i="28"/>
  <c r="M18" i="28"/>
  <c r="L18" i="28"/>
  <c r="J18" i="28"/>
  <c r="I18" i="28"/>
  <c r="G18" i="28"/>
  <c r="F18" i="28"/>
  <c r="AF17" i="28"/>
  <c r="AC17" i="28"/>
  <c r="Z17" i="28"/>
  <c r="W17" i="28"/>
  <c r="T17" i="28"/>
  <c r="Q17" i="28"/>
  <c r="N17" i="28"/>
  <c r="K17" i="28"/>
  <c r="H17" i="28"/>
  <c r="E17" i="28"/>
  <c r="AF16" i="28"/>
  <c r="AC16" i="28"/>
  <c r="Z16" i="28"/>
  <c r="W16" i="28"/>
  <c r="T16" i="28"/>
  <c r="Q16" i="28"/>
  <c r="N16" i="28"/>
  <c r="K16" i="28"/>
  <c r="H16" i="28"/>
  <c r="E16" i="28"/>
  <c r="AF15" i="28"/>
  <c r="AC15" i="28"/>
  <c r="Z15" i="28"/>
  <c r="W15" i="28"/>
  <c r="T15" i="28"/>
  <c r="Q15" i="28"/>
  <c r="N15" i="28"/>
  <c r="K15" i="28"/>
  <c r="H15" i="28"/>
  <c r="E15" i="28"/>
  <c r="X26" i="28"/>
  <c r="AG22" i="28"/>
  <c r="AG16" i="28"/>
  <c r="AG20" i="28"/>
  <c r="AG21" i="28"/>
  <c r="AG17" i="28"/>
  <c r="AG15" i="28"/>
  <c r="AA26" i="28"/>
  <c r="I26" i="28"/>
  <c r="AD26" i="28"/>
  <c r="O26" i="28"/>
  <c r="F26" i="28"/>
  <c r="U26" i="28"/>
  <c r="L26" i="28"/>
  <c r="R26" i="28"/>
  <c r="W18" i="28"/>
  <c r="Z18" i="28"/>
  <c r="AF23" i="28"/>
  <c r="K23" i="28"/>
  <c r="H23" i="28"/>
  <c r="H18" i="28"/>
  <c r="N23" i="28"/>
  <c r="K18" i="28"/>
  <c r="Q23" i="28"/>
  <c r="N18" i="28"/>
  <c r="Q18" i="28"/>
  <c r="Q26" i="28"/>
  <c r="W23" i="28"/>
  <c r="AF18" i="28"/>
  <c r="E23" i="28"/>
  <c r="T23" i="28"/>
  <c r="T18" i="28"/>
  <c r="Z23" i="28"/>
  <c r="AC18" i="28"/>
  <c r="AC23" i="28"/>
  <c r="E18" i="28"/>
  <c r="T26" i="28"/>
  <c r="N26" i="28"/>
  <c r="AG23" i="28"/>
  <c r="AM23" i="28"/>
  <c r="H26" i="28"/>
  <c r="AG18" i="28"/>
  <c r="AC26" i="28"/>
  <c r="W26" i="28"/>
  <c r="Z26" i="28"/>
  <c r="AF26" i="28"/>
  <c r="K26" i="28"/>
  <c r="AM21" i="28"/>
  <c r="AK21" i="28"/>
  <c r="AI21" i="28"/>
  <c r="AI22" i="28"/>
  <c r="AK22" i="28"/>
  <c r="AM22" i="28"/>
  <c r="AK17" i="28"/>
  <c r="AI17" i="28"/>
  <c r="AM17" i="28"/>
  <c r="AI16" i="28"/>
  <c r="AK16" i="28"/>
  <c r="AM16" i="28"/>
  <c r="AK20" i="28"/>
  <c r="AM20" i="28"/>
  <c r="AI20" i="28"/>
  <c r="AI15" i="28"/>
  <c r="AK15" i="28"/>
  <c r="AM15" i="28"/>
  <c r="AI13" i="28"/>
  <c r="AK23" i="28"/>
  <c r="AK13" i="28"/>
  <c r="AM13" i="28"/>
  <c r="AI23" i="28"/>
  <c r="AN20" i="28"/>
  <c r="AN21" i="28"/>
  <c r="AN17" i="28"/>
  <c r="AN15" i="28"/>
  <c r="AN16" i="28"/>
  <c r="AN22" i="28"/>
  <c r="AI18" i="28"/>
  <c r="AK18" i="28"/>
  <c r="AM18" i="28"/>
  <c r="AN13" i="28"/>
  <c r="AN23" i="28"/>
  <c r="AN18" i="28"/>
  <c r="K8" i="8"/>
  <c r="E8" i="7"/>
  <c r="E9" i="7"/>
  <c r="Z36" i="8"/>
  <c r="Y36" i="8"/>
  <c r="I35" i="8"/>
  <c r="I34" i="8"/>
  <c r="P34" i="8" s="1"/>
  <c r="Q34" i="8" s="1"/>
  <c r="I33" i="8"/>
  <c r="P33" i="8" s="1"/>
  <c r="Q33" i="8" s="1"/>
  <c r="I32" i="8"/>
  <c r="I31" i="8"/>
  <c r="I30" i="8"/>
  <c r="I29" i="8"/>
  <c r="P29" i="8" s="1"/>
  <c r="I28" i="8"/>
  <c r="P28" i="8" s="1"/>
  <c r="I27" i="8"/>
  <c r="I26" i="8"/>
  <c r="I25" i="8"/>
  <c r="I24" i="8"/>
  <c r="P24" i="8" s="1"/>
  <c r="I23" i="8"/>
  <c r="I22" i="8"/>
  <c r="P22" i="8" s="1"/>
  <c r="I21" i="8"/>
  <c r="I20" i="8"/>
  <c r="I19" i="8"/>
  <c r="P19" i="8" s="1"/>
  <c r="Q19" i="8" s="1"/>
  <c r="I18" i="8"/>
  <c r="I17" i="8"/>
  <c r="I16" i="8"/>
  <c r="I15" i="8"/>
  <c r="I14" i="8"/>
  <c r="P14" i="8" s="1"/>
  <c r="Q14" i="8" s="1"/>
  <c r="AA14" i="8" s="1"/>
  <c r="AB14" i="8" s="1"/>
  <c r="I13" i="8"/>
  <c r="I12" i="8"/>
  <c r="I11" i="8"/>
  <c r="I10" i="8"/>
  <c r="P10" i="8" s="1"/>
  <c r="Q10" i="8" s="1"/>
  <c r="I9" i="8"/>
  <c r="I8" i="8"/>
  <c r="P8" i="8" s="1"/>
  <c r="H35" i="8"/>
  <c r="O35" i="8"/>
  <c r="Q35" i="8" s="1"/>
  <c r="AA35" i="8" s="1"/>
  <c r="AB35" i="8" s="1"/>
  <c r="H34" i="8"/>
  <c r="O34" i="8"/>
  <c r="H33" i="8"/>
  <c r="O33" i="8"/>
  <c r="H32" i="8"/>
  <c r="O32" i="8" s="1"/>
  <c r="Q32" i="8" s="1"/>
  <c r="AA32" i="8" s="1"/>
  <c r="AB32" i="8" s="1"/>
  <c r="H31" i="8"/>
  <c r="O31" i="8" s="1"/>
  <c r="Q31" i="8" s="1"/>
  <c r="AA31" i="8" s="1"/>
  <c r="AB31" i="8" s="1"/>
  <c r="H30" i="8"/>
  <c r="O30" i="8" s="1"/>
  <c r="Q30" i="8" s="1"/>
  <c r="AA30" i="8" s="1"/>
  <c r="AB30" i="8" s="1"/>
  <c r="H29" i="8"/>
  <c r="O29" i="8" s="1"/>
  <c r="Q29" i="8" s="1"/>
  <c r="H28" i="8"/>
  <c r="O28" i="8"/>
  <c r="H27" i="8"/>
  <c r="O27" i="8"/>
  <c r="H26" i="8"/>
  <c r="O26" i="8"/>
  <c r="H25" i="8"/>
  <c r="O25" i="8" s="1"/>
  <c r="Q25" i="8" s="1"/>
  <c r="H24" i="8"/>
  <c r="O24" i="8" s="1"/>
  <c r="Q24" i="8" s="1"/>
  <c r="AA24" i="8" s="1"/>
  <c r="AB24" i="8" s="1"/>
  <c r="H23" i="8"/>
  <c r="O23" i="8" s="1"/>
  <c r="Q23" i="8" s="1"/>
  <c r="AA23" i="8" s="1"/>
  <c r="AB23" i="8" s="1"/>
  <c r="H22" i="8"/>
  <c r="O22" i="8" s="1"/>
  <c r="Q22" i="8" s="1"/>
  <c r="H21" i="8"/>
  <c r="O21" i="8"/>
  <c r="Q21" i="8" s="1"/>
  <c r="AA21" i="8" s="1"/>
  <c r="AB21" i="8" s="1"/>
  <c r="H20" i="8"/>
  <c r="O20" i="8"/>
  <c r="H19" i="8"/>
  <c r="O19" i="8"/>
  <c r="H18" i="8"/>
  <c r="O18" i="8" s="1"/>
  <c r="Q18" i="8" s="1"/>
  <c r="H17" i="8"/>
  <c r="O17" i="8" s="1"/>
  <c r="Q17" i="8" s="1"/>
  <c r="AA17" i="8" s="1"/>
  <c r="AB17" i="8" s="1"/>
  <c r="H16" i="8"/>
  <c r="O16" i="8" s="1"/>
  <c r="Q16" i="8" s="1"/>
  <c r="AA16" i="8" s="1"/>
  <c r="AB16" i="8" s="1"/>
  <c r="H15" i="8"/>
  <c r="O15" i="8" s="1"/>
  <c r="Q15" i="8" s="1"/>
  <c r="H14" i="8"/>
  <c r="H13" i="8"/>
  <c r="O13" i="8" s="1"/>
  <c r="Q13" i="8" s="1"/>
  <c r="H12" i="8"/>
  <c r="O12" i="8" s="1"/>
  <c r="Q12" i="8" s="1"/>
  <c r="H11" i="8"/>
  <c r="H36" i="8" s="1"/>
  <c r="O11" i="8"/>
  <c r="Q11" i="8" s="1"/>
  <c r="H10" i="8"/>
  <c r="O10" i="8"/>
  <c r="H9" i="8"/>
  <c r="O9" i="8"/>
  <c r="H8" i="8"/>
  <c r="O8" i="8"/>
  <c r="G35" i="8"/>
  <c r="T35" i="8"/>
  <c r="G34" i="8"/>
  <c r="T34" i="8" s="1"/>
  <c r="G33" i="8"/>
  <c r="M33" i="8" s="1"/>
  <c r="G32" i="8"/>
  <c r="M32" i="8"/>
  <c r="G31" i="8"/>
  <c r="M31" i="8"/>
  <c r="G30" i="8"/>
  <c r="M30" i="8"/>
  <c r="G29" i="8"/>
  <c r="T29" i="8"/>
  <c r="G28" i="8"/>
  <c r="M28" i="8"/>
  <c r="G27" i="8"/>
  <c r="M27" i="8" s="1"/>
  <c r="G26" i="8"/>
  <c r="T26" i="8" s="1"/>
  <c r="AA26" i="8" s="1"/>
  <c r="AB26" i="8" s="1"/>
  <c r="G25" i="8"/>
  <c r="T25" i="8"/>
  <c r="AA25" i="8" s="1"/>
  <c r="AB25" i="8" s="1"/>
  <c r="G24" i="8"/>
  <c r="T24" i="8"/>
  <c r="G23" i="8"/>
  <c r="T23" i="8"/>
  <c r="G22" i="8"/>
  <c r="T22" i="8"/>
  <c r="G21" i="8"/>
  <c r="T21" i="8"/>
  <c r="G20" i="8"/>
  <c r="M20" i="8" s="1"/>
  <c r="G19" i="8"/>
  <c r="T19" i="8" s="1"/>
  <c r="AA19" i="8" s="1"/>
  <c r="AB19" i="8" s="1"/>
  <c r="G18" i="8"/>
  <c r="M18" i="8" s="1"/>
  <c r="T18" i="8"/>
  <c r="AA18" i="8" s="1"/>
  <c r="AB18" i="8" s="1"/>
  <c r="G17" i="8"/>
  <c r="T17" i="8"/>
  <c r="G16" i="8"/>
  <c r="M16" i="8"/>
  <c r="G15" i="8"/>
  <c r="T15" i="8"/>
  <c r="G14" i="8"/>
  <c r="M14" i="8"/>
  <c r="G13" i="8"/>
  <c r="G36" i="8" s="1"/>
  <c r="G12" i="8"/>
  <c r="M12" i="8" s="1"/>
  <c r="G11" i="8"/>
  <c r="M11" i="8" s="1"/>
  <c r="T11" i="8"/>
  <c r="G10" i="8"/>
  <c r="T10" i="8"/>
  <c r="AA10" i="8" s="1"/>
  <c r="AB10" i="8" s="1"/>
  <c r="AJ10" i="8" s="1"/>
  <c r="G9" i="8"/>
  <c r="T9" i="8"/>
  <c r="G8" i="8"/>
  <c r="T8" i="8"/>
  <c r="X35" i="8"/>
  <c r="X34" i="8"/>
  <c r="X33" i="8"/>
  <c r="X32" i="8"/>
  <c r="X31" i="8"/>
  <c r="X30" i="8"/>
  <c r="X29" i="8"/>
  <c r="X28" i="8"/>
  <c r="X27" i="8"/>
  <c r="X26" i="8"/>
  <c r="X25" i="8"/>
  <c r="X24" i="8"/>
  <c r="X23" i="8"/>
  <c r="X22" i="8"/>
  <c r="X21" i="8"/>
  <c r="X20" i="8"/>
  <c r="X19" i="8"/>
  <c r="X18" i="8"/>
  <c r="X17" i="8"/>
  <c r="X16" i="8"/>
  <c r="X15" i="8"/>
  <c r="X14" i="8"/>
  <c r="X13" i="8"/>
  <c r="X12" i="8"/>
  <c r="X11" i="8"/>
  <c r="AA11" i="8" s="1"/>
  <c r="AB11" i="8" s="1"/>
  <c r="X10" i="8"/>
  <c r="X9" i="8"/>
  <c r="X8" i="8"/>
  <c r="M29" i="8"/>
  <c r="M15" i="8"/>
  <c r="K35" i="8"/>
  <c r="K34" i="8"/>
  <c r="K33" i="8"/>
  <c r="K32" i="8"/>
  <c r="K31" i="8"/>
  <c r="K30" i="8"/>
  <c r="K29" i="8"/>
  <c r="K28" i="8"/>
  <c r="K27" i="8"/>
  <c r="K26" i="8"/>
  <c r="K25" i="8"/>
  <c r="K24" i="8"/>
  <c r="K23" i="8"/>
  <c r="K22" i="8"/>
  <c r="K21" i="8"/>
  <c r="K20" i="8"/>
  <c r="K19" i="8"/>
  <c r="K18" i="8"/>
  <c r="K17" i="8"/>
  <c r="K16" i="8"/>
  <c r="K15" i="8"/>
  <c r="K14" i="8"/>
  <c r="K13" i="8"/>
  <c r="K12" i="8"/>
  <c r="K11" i="8"/>
  <c r="K10" i="8"/>
  <c r="K9" i="8"/>
  <c r="J24" i="9"/>
  <c r="T14" i="8"/>
  <c r="T16" i="8"/>
  <c r="T30" i="8"/>
  <c r="M19" i="8"/>
  <c r="T33" i="8"/>
  <c r="M17" i="8"/>
  <c r="T31" i="8"/>
  <c r="T32" i="8"/>
  <c r="T28" i="8"/>
  <c r="M8" i="8"/>
  <c r="M34" i="8"/>
  <c r="M21" i="8"/>
  <c r="M35" i="8"/>
  <c r="M22" i="8"/>
  <c r="M9" i="8"/>
  <c r="M23" i="8"/>
  <c r="M10" i="8"/>
  <c r="M24" i="8"/>
  <c r="M25" i="8"/>
  <c r="M26" i="8"/>
  <c r="B22" i="9"/>
  <c r="AI24" i="8"/>
  <c r="AJ24" i="8" s="1"/>
  <c r="O9" i="7"/>
  <c r="R11" i="6"/>
  <c r="AI35" i="8"/>
  <c r="AI34" i="8"/>
  <c r="AI33" i="8"/>
  <c r="AI32" i="8"/>
  <c r="AJ32" i="8" s="1"/>
  <c r="AI31" i="8"/>
  <c r="AJ31" i="8" s="1"/>
  <c r="AI30" i="8"/>
  <c r="AJ30" i="8" s="1"/>
  <c r="AI29" i="8"/>
  <c r="AI28" i="8"/>
  <c r="AI27" i="8"/>
  <c r="AI26" i="8"/>
  <c r="AI25" i="8"/>
  <c r="AJ25" i="8" s="1"/>
  <c r="AI23" i="8"/>
  <c r="AJ23" i="8" s="1"/>
  <c r="AI22" i="8"/>
  <c r="AI21" i="8"/>
  <c r="AI20" i="8"/>
  <c r="AI19" i="8"/>
  <c r="AJ19" i="8" s="1"/>
  <c r="AI18" i="8"/>
  <c r="AJ18" i="8" s="1"/>
  <c r="AI17" i="8"/>
  <c r="AJ17" i="8" s="1"/>
  <c r="AI16" i="8"/>
  <c r="AJ16" i="8" s="1"/>
  <c r="AI15" i="8"/>
  <c r="AI14" i="8"/>
  <c r="AI13" i="8"/>
  <c r="AI36" i="8" s="1"/>
  <c r="AI12" i="8"/>
  <c r="AI11" i="8"/>
  <c r="AI10" i="8"/>
  <c r="L36" i="8"/>
  <c r="D36" i="8"/>
  <c r="E36" i="8"/>
  <c r="F36" i="8"/>
  <c r="P11" i="8"/>
  <c r="P12" i="8"/>
  <c r="P13" i="8"/>
  <c r="P15" i="8"/>
  <c r="P16" i="8"/>
  <c r="P17" i="8"/>
  <c r="P18" i="8"/>
  <c r="P20" i="8"/>
  <c r="Q20" i="8" s="1"/>
  <c r="P21" i="8"/>
  <c r="P23" i="8"/>
  <c r="P25" i="8"/>
  <c r="P26" i="8"/>
  <c r="Q26" i="8"/>
  <c r="P27" i="8"/>
  <c r="Q27" i="8" s="1"/>
  <c r="P30" i="8"/>
  <c r="P31" i="8"/>
  <c r="P32" i="8"/>
  <c r="P35" i="8"/>
  <c r="O14" i="8"/>
  <c r="N36" i="7"/>
  <c r="M36" i="7"/>
  <c r="L36" i="7"/>
  <c r="K36" i="7"/>
  <c r="J36" i="7"/>
  <c r="I36" i="7"/>
  <c r="O35" i="7"/>
  <c r="P35" i="7" s="1"/>
  <c r="E35" i="7"/>
  <c r="O34" i="7"/>
  <c r="P34" i="7" s="1"/>
  <c r="E34" i="7"/>
  <c r="O33" i="7"/>
  <c r="P33" i="7" s="1"/>
  <c r="E33" i="7"/>
  <c r="O32" i="7"/>
  <c r="P32" i="7" s="1"/>
  <c r="E32" i="7"/>
  <c r="O31" i="7"/>
  <c r="P31" i="7" s="1"/>
  <c r="E31" i="7"/>
  <c r="O30" i="7"/>
  <c r="P30" i="7" s="1"/>
  <c r="E30" i="7"/>
  <c r="O29" i="7"/>
  <c r="P29" i="7" s="1"/>
  <c r="E29" i="7"/>
  <c r="O28" i="7"/>
  <c r="P28" i="7" s="1"/>
  <c r="E28" i="7"/>
  <c r="O27" i="7"/>
  <c r="P27" i="7" s="1"/>
  <c r="E27" i="7"/>
  <c r="O26" i="7"/>
  <c r="E26" i="7"/>
  <c r="O25" i="7"/>
  <c r="E25" i="7"/>
  <c r="O24" i="7"/>
  <c r="E24" i="7"/>
  <c r="O23" i="7"/>
  <c r="E23" i="7"/>
  <c r="O22" i="7"/>
  <c r="P22" i="7" s="1"/>
  <c r="E22" i="7"/>
  <c r="O21" i="7"/>
  <c r="P21" i="7" s="1"/>
  <c r="E21" i="7"/>
  <c r="O20" i="7"/>
  <c r="P20" i="7" s="1"/>
  <c r="E20" i="7"/>
  <c r="O19" i="7"/>
  <c r="P19" i="7" s="1"/>
  <c r="E19" i="7"/>
  <c r="O18" i="7"/>
  <c r="P18" i="7" s="1"/>
  <c r="E18" i="7"/>
  <c r="O17" i="7"/>
  <c r="E17" i="7"/>
  <c r="P17" i="7" s="1"/>
  <c r="O16" i="7"/>
  <c r="P16" i="7" s="1"/>
  <c r="E16" i="7"/>
  <c r="O15" i="7"/>
  <c r="P15" i="7" s="1"/>
  <c r="E15" i="7"/>
  <c r="O14" i="7"/>
  <c r="P14" i="7" s="1"/>
  <c r="E14" i="7"/>
  <c r="O13" i="7"/>
  <c r="O36" i="7" s="1"/>
  <c r="E13" i="7"/>
  <c r="E36" i="7" s="1"/>
  <c r="O12" i="7"/>
  <c r="E12" i="7"/>
  <c r="O11" i="7"/>
  <c r="E11" i="7"/>
  <c r="O10" i="7"/>
  <c r="E10" i="7"/>
  <c r="P10" i="7" s="1"/>
  <c r="O8" i="7"/>
  <c r="P8" i="7" s="1"/>
  <c r="Q26" i="6"/>
  <c r="P26" i="6"/>
  <c r="O26" i="6"/>
  <c r="N26" i="6"/>
  <c r="M26" i="6"/>
  <c r="L26" i="6"/>
  <c r="R25" i="6"/>
  <c r="S25" i="6" s="1"/>
  <c r="E25" i="6"/>
  <c r="R24" i="6"/>
  <c r="E24" i="6"/>
  <c r="R23" i="6"/>
  <c r="E23" i="6"/>
  <c r="R22" i="6"/>
  <c r="E22" i="6"/>
  <c r="R21" i="6"/>
  <c r="S21" i="6" s="1"/>
  <c r="E21" i="6"/>
  <c r="R20" i="6"/>
  <c r="S20" i="6" s="1"/>
  <c r="E20" i="6"/>
  <c r="R19" i="6"/>
  <c r="S19" i="6" s="1"/>
  <c r="E19" i="6"/>
  <c r="R18" i="6"/>
  <c r="S18" i="6" s="1"/>
  <c r="E18" i="6"/>
  <c r="R17" i="6"/>
  <c r="E17" i="6"/>
  <c r="R16" i="6"/>
  <c r="S16" i="6" s="1"/>
  <c r="E16" i="6"/>
  <c r="R15" i="6"/>
  <c r="E15" i="6"/>
  <c r="S15" i="6" s="1"/>
  <c r="R14" i="6"/>
  <c r="S14" i="6" s="1"/>
  <c r="E14" i="6"/>
  <c r="R13" i="6"/>
  <c r="S13" i="6" s="1"/>
  <c r="E13" i="6"/>
  <c r="R12" i="6"/>
  <c r="S12" i="6" s="1"/>
  <c r="E12" i="6"/>
  <c r="E11" i="6"/>
  <c r="N38" i="5"/>
  <c r="M38" i="5"/>
  <c r="L38" i="5"/>
  <c r="K38" i="5"/>
  <c r="J38" i="5"/>
  <c r="I38" i="5"/>
  <c r="D37" i="5"/>
  <c r="D36" i="5"/>
  <c r="P36" i="5" s="1"/>
  <c r="D35" i="5"/>
  <c r="D34" i="5"/>
  <c r="D33" i="5"/>
  <c r="P33" i="5" s="1"/>
  <c r="D32" i="5"/>
  <c r="D31" i="5"/>
  <c r="D30" i="5"/>
  <c r="D29" i="5"/>
  <c r="D28" i="5"/>
  <c r="D27" i="5"/>
  <c r="D26" i="5"/>
  <c r="D25" i="5"/>
  <c r="D24" i="5"/>
  <c r="D23" i="5"/>
  <c r="D22" i="5"/>
  <c r="D21" i="5"/>
  <c r="D20" i="5"/>
  <c r="D19" i="5"/>
  <c r="D18" i="5"/>
  <c r="D17" i="5"/>
  <c r="D16" i="5"/>
  <c r="D15" i="5"/>
  <c r="D14" i="5"/>
  <c r="D13" i="5"/>
  <c r="P13" i="5" s="1"/>
  <c r="D12" i="5"/>
  <c r="D11" i="5"/>
  <c r="O37" i="5"/>
  <c r="O36" i="5"/>
  <c r="O35" i="5"/>
  <c r="O34" i="5"/>
  <c r="O33" i="5"/>
  <c r="O32" i="5"/>
  <c r="P32" i="5" s="1"/>
  <c r="O31" i="5"/>
  <c r="O30" i="5"/>
  <c r="O29" i="5"/>
  <c r="O28" i="5"/>
  <c r="O27" i="5"/>
  <c r="O26" i="5"/>
  <c r="O25" i="5"/>
  <c r="O24" i="5"/>
  <c r="O23" i="5"/>
  <c r="O22" i="5"/>
  <c r="O21" i="5"/>
  <c r="O20" i="5"/>
  <c r="O19" i="5"/>
  <c r="O18" i="5"/>
  <c r="P18" i="5" s="1"/>
  <c r="O17" i="5"/>
  <c r="O16" i="5"/>
  <c r="P16" i="5" s="1"/>
  <c r="O15" i="5"/>
  <c r="O14" i="5"/>
  <c r="O13" i="5"/>
  <c r="O12" i="5"/>
  <c r="O11" i="5"/>
  <c r="D28" i="3"/>
  <c r="I28" i="3"/>
  <c r="H28" i="3"/>
  <c r="G28" i="3"/>
  <c r="F28" i="3"/>
  <c r="E28" i="3"/>
  <c r="C28" i="3"/>
  <c r="P11" i="5"/>
  <c r="S17" i="6"/>
  <c r="P15" i="5"/>
  <c r="P29" i="5"/>
  <c r="P9" i="8"/>
  <c r="Q9" i="8"/>
  <c r="AA9" i="8"/>
  <c r="AB9" i="8" s="1"/>
  <c r="K36" i="8"/>
  <c r="AE36" i="8"/>
  <c r="AG36" i="8"/>
  <c r="AC36" i="8"/>
  <c r="AI9" i="8"/>
  <c r="AJ9" i="8" s="1"/>
  <c r="AF36" i="8"/>
  <c r="AH36" i="8"/>
  <c r="AD36" i="8"/>
  <c r="H23" i="9" l="1"/>
  <c r="H25" i="9" s="1"/>
  <c r="P14" i="5"/>
  <c r="P28" i="5"/>
  <c r="P25" i="5"/>
  <c r="P30" i="5"/>
  <c r="P17" i="5"/>
  <c r="J28" i="3"/>
  <c r="P13" i="7"/>
  <c r="J21" i="9"/>
  <c r="S22" i="6"/>
  <c r="E23" i="9"/>
  <c r="E25" i="9" s="1"/>
  <c r="E26" i="6"/>
  <c r="S23" i="6"/>
  <c r="S24" i="6"/>
  <c r="R26" i="6"/>
  <c r="P35" i="5"/>
  <c r="P23" i="5"/>
  <c r="P37" i="5"/>
  <c r="P24" i="5"/>
  <c r="P21" i="5"/>
  <c r="P12" i="5"/>
  <c r="P26" i="5"/>
  <c r="P27" i="5"/>
  <c r="D38" i="5"/>
  <c r="O38" i="5"/>
  <c r="P31" i="5"/>
  <c r="P22" i="5"/>
  <c r="P19" i="5"/>
  <c r="P20" i="5"/>
  <c r="P34" i="5"/>
  <c r="S11" i="6"/>
  <c r="AJ28" i="8"/>
  <c r="AJ14" i="8"/>
  <c r="AJ29" i="8"/>
  <c r="AJ15" i="8"/>
  <c r="AA22" i="8"/>
  <c r="AB22" i="8" s="1"/>
  <c r="AA34" i="8"/>
  <c r="AB34" i="8" s="1"/>
  <c r="AJ34" i="8"/>
  <c r="AJ35" i="8"/>
  <c r="AJ21" i="8"/>
  <c r="AJ22" i="8"/>
  <c r="AA13" i="8"/>
  <c r="AB13" i="8" s="1"/>
  <c r="AJ13" i="8" s="1"/>
  <c r="P36" i="8"/>
  <c r="AJ11" i="8"/>
  <c r="AJ26" i="8"/>
  <c r="O36" i="8"/>
  <c r="AA33" i="8"/>
  <c r="AB33" i="8" s="1"/>
  <c r="AJ33" i="8" s="1"/>
  <c r="AA15" i="8"/>
  <c r="AB15" i="8" s="1"/>
  <c r="AA29" i="8"/>
  <c r="AB29" i="8" s="1"/>
  <c r="Q28" i="8"/>
  <c r="AA28" i="8" s="1"/>
  <c r="AB28" i="8" s="1"/>
  <c r="X36" i="8"/>
  <c r="T12" i="8"/>
  <c r="AA12" i="8" s="1"/>
  <c r="AB12" i="8" s="1"/>
  <c r="AJ12" i="8" s="1"/>
  <c r="J20" i="9"/>
  <c r="I36" i="8"/>
  <c r="T13" i="8"/>
  <c r="T20" i="8"/>
  <c r="AA20" i="8" s="1"/>
  <c r="AB20" i="8" s="1"/>
  <c r="AJ20" i="8" s="1"/>
  <c r="T27" i="8"/>
  <c r="AA27" i="8" s="1"/>
  <c r="AB27" i="8" s="1"/>
  <c r="AJ27" i="8" s="1"/>
  <c r="M13" i="8"/>
  <c r="M36" i="8" s="1"/>
  <c r="Q8" i="8"/>
  <c r="AG12" i="28"/>
  <c r="I23" i="9" l="1"/>
  <c r="I25" i="9" s="1"/>
  <c r="J18" i="9"/>
  <c r="J16" i="9"/>
  <c r="F23" i="9"/>
  <c r="F25" i="9" s="1"/>
  <c r="G23" i="9"/>
  <c r="G25" i="9" s="1"/>
  <c r="Q36" i="8"/>
  <c r="AA36" i="8" s="1"/>
  <c r="AA8" i="8"/>
  <c r="AB8" i="8" s="1"/>
  <c r="T36" i="8"/>
  <c r="AM12" i="28"/>
  <c r="AM26" i="28" s="1"/>
  <c r="AI12" i="28"/>
  <c r="AK12" i="28"/>
  <c r="AK26" i="28" s="1"/>
  <c r="AB36" i="8" l="1"/>
  <c r="AJ8" i="8"/>
  <c r="AI26" i="28"/>
  <c r="AN12" i="28"/>
  <c r="D15" i="9" s="1"/>
  <c r="J15" i="9" l="1"/>
  <c r="J23" i="9" s="1"/>
  <c r="J25" i="9" s="1"/>
  <c r="D23" i="9"/>
  <c r="D25" i="9" s="1"/>
  <c r="AN26" i="28"/>
  <c r="E13" i="29" l="1"/>
  <c r="E14" i="29"/>
  <c r="E15" i="29"/>
  <c r="E16" i="29"/>
  <c r="E17" i="29"/>
  <c r="E18" i="29"/>
  <c r="E19" i="29"/>
  <c r="E12" i="29"/>
  <c r="E20" i="29" l="1"/>
</calcChain>
</file>

<file path=xl/sharedStrings.xml><?xml version="1.0" encoding="utf-8"?>
<sst xmlns="http://schemas.openxmlformats.org/spreadsheetml/2006/main" count="379" uniqueCount="233">
  <si>
    <t>Natcast SMAP Cost Proposal Workbook - Instructions</t>
  </si>
  <si>
    <t>Natcast SMAP Cost Proposal Workbook - Input</t>
  </si>
  <si>
    <t>Enter relevant rates in percentages:</t>
  </si>
  <si>
    <t>Proposer Name</t>
  </si>
  <si>
    <t>Task 1</t>
  </si>
  <si>
    <t>Task 2</t>
  </si>
  <si>
    <t>Task 3</t>
  </si>
  <si>
    <t>Task 4</t>
  </si>
  <si>
    <t>Task 5</t>
  </si>
  <si>
    <t>Task 6</t>
  </si>
  <si>
    <t>Proposal Name</t>
  </si>
  <si>
    <t>Fringe Benefit Rate</t>
  </si>
  <si>
    <t>Solicitation #</t>
  </si>
  <si>
    <t>NAT-RD-25-0001</t>
  </si>
  <si>
    <t>Labor Overhead Rate</t>
  </si>
  <si>
    <t>G&amp;A Rate</t>
  </si>
  <si>
    <t>Detailed Requirements Development</t>
  </si>
  <si>
    <r>
      <rPr>
        <sz val="11"/>
        <color rgb="FF002060"/>
        <rFont val="Aptos"/>
        <family val="2"/>
      </rPr>
      <t>Name of Indirect Cost Rate</t>
    </r>
    <r>
      <rPr>
        <sz val="11"/>
        <color theme="1"/>
        <rFont val="Aptos"/>
        <family val="2"/>
      </rPr>
      <t xml:space="preserve"> (</t>
    </r>
    <r>
      <rPr>
        <b/>
        <sz val="11"/>
        <color rgb="FFC00000"/>
        <rFont val="Aptos"/>
        <family val="2"/>
      </rPr>
      <t>Drop Down</t>
    </r>
    <r>
      <rPr>
        <sz val="11"/>
        <color theme="1"/>
        <rFont val="Aptos"/>
        <family val="2"/>
      </rPr>
      <t>)</t>
    </r>
  </si>
  <si>
    <t>Baseline Architecture Performance Study</t>
  </si>
  <si>
    <t>Rate</t>
  </si>
  <si>
    <t>Comments</t>
  </si>
  <si>
    <t>Integration of New Memory Devices</t>
  </si>
  <si>
    <t>Integration of Advanced Packaging Technologies</t>
  </si>
  <si>
    <t>Final Update</t>
  </si>
  <si>
    <t>Enter Task Dates:</t>
  </si>
  <si>
    <t>Look Ahead</t>
  </si>
  <si>
    <t>Task Start Date</t>
  </si>
  <si>
    <t>Task End Date</t>
  </si>
  <si>
    <r>
      <rPr>
        <b/>
        <sz val="11"/>
        <color rgb="FF002060"/>
        <rFont val="Aptos"/>
        <family val="2"/>
      </rPr>
      <t xml:space="preserve">Instructions: </t>
    </r>
    <r>
      <rPr>
        <sz val="11"/>
        <color rgb="FF002060"/>
        <rFont val="Aptos"/>
        <family val="2"/>
      </rPr>
      <t>Enter data in yellow cells only. Proposer/proposal names, relevant cost rates (fringe, G&amp;A, etc.) and task start/end dates should be entered on this tab.</t>
    </r>
  </si>
  <si>
    <t>Total Months</t>
  </si>
  <si>
    <t>Natcast SMAP Cost Proposal Workbook - Labor</t>
  </si>
  <si>
    <r>
      <t xml:space="preserve">INSTRUCTIONS: </t>
    </r>
    <r>
      <rPr>
        <sz val="11"/>
        <color rgb="FF002060"/>
        <rFont val="Aptos"/>
        <family val="2"/>
      </rPr>
      <t>Enter data in yellow cells only. Each labor category is intended to be matched to one job title/pay rate, which will differ for each proposal. A category may represent one or more people. An example: Labor Category 1 = one PI; Labor Category 2 =three Software Engineer(s) at the same pay; Labor Category 3 = one Software Engineer at a different pay rate.</t>
    </r>
  </si>
  <si>
    <t>Labor Category 1</t>
  </si>
  <si>
    <t>Labor Category 2</t>
  </si>
  <si>
    <t>Labor Category 3</t>
  </si>
  <si>
    <t>Labor Category 4</t>
  </si>
  <si>
    <t>Labor Category 5</t>
  </si>
  <si>
    <t>Labor Category 6</t>
  </si>
  <si>
    <t>Labor Category 7</t>
  </si>
  <si>
    <t>Labor Category 8</t>
  </si>
  <si>
    <t>Labor Category 9</t>
  </si>
  <si>
    <t>Labor Category 10</t>
  </si>
  <si>
    <t>Enter Job Titles in this Row:</t>
  </si>
  <si>
    <t>Tasks/Subtasks</t>
  </si>
  <si>
    <t>Task/Subtask Title</t>
  </si>
  <si>
    <t>Labor Category 1 # of Hours</t>
  </si>
  <si>
    <t>Labor Category 1 Hourly Rate</t>
  </si>
  <si>
    <t>Labor Category 1 Total Direct Labor</t>
  </si>
  <si>
    <t>Labor Category 2 # of Hours</t>
  </si>
  <si>
    <t>Labor Category 2 Hourly Rate</t>
  </si>
  <si>
    <t>Labor Category 2 Total Direct Labor</t>
  </si>
  <si>
    <t>Labor Category 3 # of Hours</t>
  </si>
  <si>
    <t>Labor Category 3 Hourly Rate</t>
  </si>
  <si>
    <t>Labor Category 3 Total Direct Labor</t>
  </si>
  <si>
    <t>Labor Category 4 # of Hours</t>
  </si>
  <si>
    <t>Labor Category 4 Hourly Rate</t>
  </si>
  <si>
    <t>Labor Category 4 Total Direct Labor</t>
  </si>
  <si>
    <t>Labor Category 5 # of Hours</t>
  </si>
  <si>
    <t>Labor Category 5 Hourly Rate</t>
  </si>
  <si>
    <t>Labor Category 5 Total Direct Labor</t>
  </si>
  <si>
    <t>Labor Category 6 # of Hours</t>
  </si>
  <si>
    <t>Labor Category 6 Hourly Rate</t>
  </si>
  <si>
    <t>Labor Category 6 Total Direct Labor</t>
  </si>
  <si>
    <t>Labor Category 7 # of Hours</t>
  </si>
  <si>
    <t>Labor Category 7 Hourly Rate</t>
  </si>
  <si>
    <t>Labor Category 7 Total Direct Labor</t>
  </si>
  <si>
    <t>Labor Category 8 # of Hours</t>
  </si>
  <si>
    <t>Labor Category 8 Hourly Rate</t>
  </si>
  <si>
    <t>Labor Category 8 Total Direct Labor</t>
  </si>
  <si>
    <t>Labor Category 9 # of Hours</t>
  </si>
  <si>
    <t>Labor Category 9 Hourly Rate</t>
  </si>
  <si>
    <t>Labor Category 9 Total Direct Labor</t>
  </si>
  <si>
    <t>Labor Category 10 # of Hours</t>
  </si>
  <si>
    <t>Labor Category 10 Hourly Rate</t>
  </si>
  <si>
    <t>Labor Category 10 Total Direct Labor</t>
  </si>
  <si>
    <t>Total Direct Labor All Categories</t>
  </si>
  <si>
    <t>Fringe Benefits Amount</t>
  </si>
  <si>
    <t>Labor Overhead Amount</t>
  </si>
  <si>
    <t>G&amp;A Amount</t>
  </si>
  <si>
    <t>Total - All Labor Costs</t>
  </si>
  <si>
    <t>Justification / Basis of Estimate</t>
  </si>
  <si>
    <t>Detailed Requirements Development  </t>
  </si>
  <si>
    <t>Task 3 (Broken into Subtasks)</t>
  </si>
  <si>
    <t>Subtask 3.1</t>
  </si>
  <si>
    <t>Data mapping and Workload Profiling</t>
  </si>
  <si>
    <t>Subtask 3.2</t>
  </si>
  <si>
    <t>Architecture Studies – new memory devices</t>
  </si>
  <si>
    <t>Subtask 3.3</t>
  </si>
  <si>
    <t>Trade-Space Analysis – new memory devices</t>
  </si>
  <si>
    <t>TOTAL Task 3</t>
  </si>
  <si>
    <t>Task 4 (Broken into Subtasks)</t>
  </si>
  <si>
    <t>Subtask 4.1</t>
  </si>
  <si>
    <t>Create Advanced packaging profiling system</t>
  </si>
  <si>
    <t>Subtask 4.2</t>
  </si>
  <si>
    <t>Architecture Studies – Advanced packaging</t>
  </si>
  <si>
    <t>Subtask 4.3</t>
  </si>
  <si>
    <t>Trade-Space Analysis – Advanced packaging</t>
  </si>
  <si>
    <t>TOTAL Task 4</t>
  </si>
  <si>
    <t>Grand Total</t>
  </si>
  <si>
    <t>Natcast Cost Proposal Workbook - Subawardees - See Guidelines Tab</t>
  </si>
  <si>
    <t>Subawardee Name</t>
  </si>
  <si>
    <t>UEI Number</t>
  </si>
  <si>
    <t>Total Amount of Subaward</t>
  </si>
  <si>
    <t>TOTAL</t>
  </si>
  <si>
    <t>Check Math</t>
  </si>
  <si>
    <t>TOTAL Subawardees</t>
  </si>
  <si>
    <r>
      <rPr>
        <b/>
        <sz val="11"/>
        <color rgb="FF002060"/>
        <rFont val="Aptos Narrow"/>
        <family val="2"/>
      </rPr>
      <t>INSTRUCTIONS</t>
    </r>
    <r>
      <rPr>
        <sz val="11"/>
        <color rgb="FF002060"/>
        <rFont val="Aptos Narrow"/>
        <family val="2"/>
      </rPr>
      <t xml:space="preserve">:  Enter data in yellow cells only. Complete the information for each subawardee (please see the Guidelines tab).  The total amount of the subaward must be allocated across all task (milestones).  If the costs do not add up to the total, an error will display in the column right of the total column. 
Provide sufficient information to substantiate due diligence and the value of the subcontract to the Project. 
</t>
    </r>
    <r>
      <rPr>
        <b/>
        <u/>
        <sz val="11"/>
        <color rgb="FF002060"/>
        <rFont val="Aptos Narrow"/>
        <family val="2"/>
      </rPr>
      <t>Subagreement</t>
    </r>
    <r>
      <rPr>
        <sz val="11"/>
        <color rgb="FF002060"/>
        <rFont val="Aptos Narrow"/>
        <family val="2"/>
      </rPr>
      <t xml:space="preserve">: an agreement that the prime Awardee enters into with a third party using Federal Funds, for the third party to provide goods or services to the prime Awardee to support any portion of the prime Awardee's performance under this Award
Each subcontractor/subawardee is subject to COI/COC and debarment compliance screening. 
Unless granted an exception by the Department, or otherwise permitted by 2 C.F.R. Part 180 or 2 C.F.R. Part 1326, the Performer shall not enter into a Subagreement with a Subrecipient that has been debarred, suspended, or otherwise excluded from receiving 
an award by the Federal Government or otherwise prohibited by Presidential Executive Order or law from receiving an award from the Federal Government as listed in Sam.gov.   
</t>
    </r>
  </si>
  <si>
    <t>Natcast Cost Proposal Workbook - Contractors - See Guidelines Tab</t>
  </si>
  <si>
    <t>Contractor Name</t>
  </si>
  <si>
    <t>Number of Hours</t>
  </si>
  <si>
    <t>Hourly Rate</t>
  </si>
  <si>
    <t>Subtotal</t>
  </si>
  <si>
    <t>Travel Costs</t>
  </si>
  <si>
    <t>Other Costs</t>
  </si>
  <si>
    <t>Total Not-to-Exceed Agreement</t>
  </si>
  <si>
    <t>Describe How &amp; Why Consultant was Selected. Include copy of Consulting Agreement or Other Documentation Supporting the Proposed Rate</t>
  </si>
  <si>
    <t>TOTAL Contractors</t>
  </si>
  <si>
    <r>
      <rPr>
        <b/>
        <sz val="11"/>
        <color theme="1"/>
        <rFont val="Aptos Narrow"/>
        <family val="2"/>
      </rPr>
      <t>INSTRUCTIONS:</t>
    </r>
    <r>
      <rPr>
        <sz val="11"/>
        <color theme="1"/>
        <rFont val="Aptos Narrow"/>
        <family val="2"/>
      </rPr>
      <t xml:space="preserve">  Enter data in yellow cells only. Enter each Contractor's name/company name and information sufficient to calculate the full cost of the agreement (please also see the Guidelines tab). 
The value of each line must be allocated across the tasks/milestones in which the Contractor will complete work.  The amounts allocated to all tasks must add up to the total. 
All Contractors/firms are subject to COI/COC and debarment compliance screening. 
</t>
    </r>
  </si>
  <si>
    <t>Natcast Cost Proposal Workbook - Supplies</t>
  </si>
  <si>
    <r>
      <rPr>
        <b/>
        <sz val="11"/>
        <color rgb="FF002060"/>
        <rFont val="Aptos Narrow"/>
        <family val="2"/>
      </rPr>
      <t>Instructions:</t>
    </r>
    <r>
      <rPr>
        <sz val="11"/>
        <color rgb="FF002060"/>
        <rFont val="Aptos Narrow"/>
        <family val="2"/>
      </rPr>
      <t xml:space="preserve"> </t>
    </r>
    <r>
      <rPr>
        <sz val="11"/>
        <color rgb="FFFF0000"/>
        <rFont val="Aptos Narrow"/>
        <family val="2"/>
      </rPr>
      <t>Per unit costs &lt; $10,000 only</t>
    </r>
    <r>
      <rPr>
        <sz val="11"/>
        <color rgb="FF002060"/>
        <rFont val="Aptos Narrow"/>
        <family val="2"/>
      </rPr>
      <t>. Items with a per unit cost &gt;= $10,000 belong on the Equipment tab. The only exceptions are supplies needed to operate items that qualify as equipment. An example is software with a $5,000 per unit cost needed to run a server with a $100,000 per unit coast. That would all qualify as equipment with a $105,000 per unit price.</t>
    </r>
  </si>
  <si>
    <t>Description of Material</t>
  </si>
  <si>
    <t>Quantity</t>
  </si>
  <si>
    <t>Per Unit Price</t>
  </si>
  <si>
    <t>Total Price</t>
  </si>
  <si>
    <r>
      <t>Competitive /
Sole Source
(</t>
    </r>
    <r>
      <rPr>
        <b/>
        <sz val="11"/>
        <color rgb="FFC00000"/>
        <rFont val="Aptos Narrow"/>
        <family val="2"/>
      </rPr>
      <t>Drop Down</t>
    </r>
    <r>
      <rPr>
        <b/>
        <sz val="11"/>
        <color rgb="FF002060"/>
        <rFont val="Aptos Narrow"/>
        <family val="2"/>
      </rPr>
      <t>)</t>
    </r>
  </si>
  <si>
    <t>Vendor/Source 
(If Known)</t>
  </si>
  <si>
    <t>Basis of Estimate</t>
  </si>
  <si>
    <r>
      <t>Supporting Documentation has Been Provided 
(</t>
    </r>
    <r>
      <rPr>
        <b/>
        <sz val="11"/>
        <color rgb="FFC00000"/>
        <rFont val="Aptos Narrow"/>
        <family val="2"/>
      </rPr>
      <t>Drop Down</t>
    </r>
    <r>
      <rPr>
        <b/>
        <sz val="11"/>
        <color rgb="FF002060"/>
        <rFont val="Aptos Narrow"/>
        <family val="2"/>
      </rPr>
      <t>)</t>
    </r>
  </si>
  <si>
    <t>Justification as to why material is needed</t>
  </si>
  <si>
    <r>
      <rPr>
        <b/>
        <sz val="12"/>
        <color rgb="FF002060"/>
        <rFont val="Aptos Narrow"/>
        <family val="2"/>
        <scheme val="minor"/>
      </rPr>
      <t>Supplies</t>
    </r>
    <r>
      <rPr>
        <sz val="12"/>
        <color rgb="FF002060"/>
        <rFont val="Aptos Narrow"/>
        <family val="2"/>
        <scheme val="minor"/>
      </rPr>
      <t xml:space="preserve"> means all tangible personal property other than those described in the definition of equipment in this section. A computing device is a supply if the acquisition cost is less than the lesser of the capitalization level established by the non-Federal entity for financial statement purposes or $10,000, regardless of the length of its useful life. See also the definitions of computing devices and equipment in this section.</t>
    </r>
  </si>
  <si>
    <t>URL</t>
  </si>
  <si>
    <t>https:/​/​www.ecfr.gov/​current/​title-2/​part-200/​section-200.1#p-200.1(Supplies)</t>
  </si>
  <si>
    <t>Citation</t>
  </si>
  <si>
    <t>2 CFR 200.1 “Supplies”</t>
  </si>
  <si>
    <t>Natcast Cost Proposal Workbook - Equipment</t>
  </si>
  <si>
    <r>
      <rPr>
        <b/>
        <sz val="11"/>
        <color rgb="FF002060"/>
        <rFont val="Aptos Narrow"/>
        <family val="2"/>
      </rPr>
      <t>Instructions:</t>
    </r>
    <r>
      <rPr>
        <sz val="11"/>
        <color rgb="FF002060"/>
        <rFont val="Aptos Narrow"/>
        <family val="2"/>
      </rPr>
      <t xml:space="preserve"> </t>
    </r>
    <r>
      <rPr>
        <sz val="11"/>
        <color rgb="FFFF0000"/>
        <rFont val="Aptos Narrow"/>
        <family val="2"/>
      </rPr>
      <t>Per unit costs &gt;=$10,000 only</t>
    </r>
    <r>
      <rPr>
        <sz val="11"/>
        <color rgb="FF002060"/>
        <rFont val="Aptos Narrow"/>
        <family val="2"/>
      </rPr>
      <t>. Items with a per unit cost &lt; $10,000 belong on the Supplies tab. The only exceptions are supplies needed to operate items that qualify as equipment. An example is software with a $5,000 per unit cost needed to run a server with a $100,000 per unit coast. That would all qualify as equipment with a $105,000 per unit price.</t>
    </r>
  </si>
  <si>
    <t>Description of Equipment</t>
  </si>
  <si>
    <t>Unit of Issue</t>
  </si>
  <si>
    <t>Unit Price</t>
  </si>
  <si>
    <r>
      <t>Will the Equipment be Included as Part of a Deliverable Under the Award?
(</t>
    </r>
    <r>
      <rPr>
        <b/>
        <sz val="11"/>
        <color rgb="FFC00000"/>
        <rFont val="Aptos Narrow"/>
        <family val="2"/>
      </rPr>
      <t>Drop Down</t>
    </r>
    <r>
      <rPr>
        <b/>
        <sz val="11"/>
        <color rgb="FF002060"/>
        <rFont val="Aptos Narrow"/>
        <family val="2"/>
      </rPr>
      <t>)</t>
    </r>
  </si>
  <si>
    <t>Type of Equipment (Special Test Equipment, Special Tooling, Plant Equipment)</t>
  </si>
  <si>
    <t>Justification as to Why Equipment is Needed</t>
  </si>
  <si>
    <r>
      <rPr>
        <b/>
        <sz val="12"/>
        <color rgb="FF000000"/>
        <rFont val="Aptos Narrow"/>
        <family val="2"/>
        <scheme val="minor"/>
      </rPr>
      <t xml:space="preserve">Equipment </t>
    </r>
    <r>
      <rPr>
        <sz val="12"/>
        <color rgb="FF000000"/>
        <rFont val="Aptos Narrow"/>
        <family val="2"/>
        <scheme val="minor"/>
      </rPr>
      <t xml:space="preserve">means tangible personal property (including information technology systems) having a useful life of more than one year and a per-unit acquisition cost which equals or exceeds the lesser of the capitalization level established by the non-Federal entity for financial statement purposes, or $10,000. See also the definitions of capital assets, computing devices, general purpose equipment, information technology systems, special purpose equipment, and supplies in this section.   </t>
    </r>
  </si>
  <si>
    <t>https:/​/​www.ecfr.gov/​current/​title-2/​part-200/​section-200.1#p-200.1(Equipment)</t>
  </si>
  <si>
    <t>2 CFR 200.1 “Equipment”</t>
  </si>
  <si>
    <t>Natcast Cost Proposal Workbook - Travel</t>
  </si>
  <si>
    <t>Purpose of Trip</t>
  </si>
  <si>
    <t>Origination</t>
  </si>
  <si>
    <t>Final Destination</t>
  </si>
  <si>
    <t># People</t>
  </si>
  <si>
    <t># Days</t>
  </si>
  <si>
    <t># of Trips</t>
  </si>
  <si>
    <t># Days at 100% Hotel Per Diem</t>
  </si>
  <si>
    <t># Days at 100% M&amp;IE Per Diem</t>
  </si>
  <si>
    <t># Days at 75% M&amp;IE Per Diem</t>
  </si>
  <si>
    <t>Round Trip Airfare/ Train fare per Person</t>
  </si>
  <si>
    <t>Total Airfare/ Train fare per Trip</t>
  </si>
  <si>
    <t>Hotel Per Diem Rate per Person</t>
  </si>
  <si>
    <t>Total Hotel Per Diem per Trip</t>
  </si>
  <si>
    <t>M&amp;IE Per Diem Rate per Person</t>
  </si>
  <si>
    <t>100% M&amp;IE Per Diem</t>
  </si>
  <si>
    <t>75% M&amp;IE Per Diem</t>
  </si>
  <si>
    <t>Total M&amp;IE Per Diem per Trip</t>
  </si>
  <si>
    <t>Car Rental per Day including Taxes &amp; Fees</t>
  </si>
  <si>
    <t># of Cars (1-3 People per Car)</t>
  </si>
  <si>
    <t>Total Car Rental Cost per Trip</t>
  </si>
  <si>
    <t>Standard Personal Car Mileage Rate</t>
  </si>
  <si>
    <t>Estimated Number of Round Trip Miles per Car</t>
  </si>
  <si>
    <t># of Personal Cars</t>
  </si>
  <si>
    <t>Total Mileage Rate Dollars</t>
  </si>
  <si>
    <t>Conference Fees</t>
  </si>
  <si>
    <t>Other Expenses (Tolls, Parking, Rental, Gas, Wi-Fi)</t>
  </si>
  <si>
    <t>Total Costs per Trip</t>
  </si>
  <si>
    <t>Grand Total for All Trips</t>
  </si>
  <si>
    <r>
      <t xml:space="preserve">
</t>
    </r>
    <r>
      <rPr>
        <b/>
        <sz val="11"/>
        <color theme="1"/>
        <rFont val="Aptos Narrow"/>
        <family val="2"/>
      </rPr>
      <t>INSTRUCTIONS:</t>
    </r>
    <r>
      <rPr>
        <sz val="11"/>
        <color theme="1"/>
        <rFont val="Aptos Narrow"/>
        <family val="2"/>
      </rPr>
      <t xml:space="preserve"> Enter information in yellow fields only.  Not all yellow fields need to have entries if that type of travel cost is not associated with the travel.
Travel Costs. Permissible Costs include necessary and reasonable costs for travel necessary to perform this Award. The Performer agrees it shall exercise the same care in incurring travel costs that a prudent person would exercise if traveling on business. For common carrier transportation costs, the Performer agrees that it will travel by a direct route or on an uninterrupted basis (i.e., travel will not be interrupted for personal convenience; and any additional costs incurred will not be covered by Natcast). 
In addition, travel will be by coach class, except for instances in which Natcast has provided written approval from the Federal Government. Non-coach class travel is expected to be rare, and Natcast may utilize the standards in 41 C.F.R. § 301-10.103 to determine whether, in their discretion, to approve other than coach class transportation. 
For meals and incidental expenses, the Performer agrees to the per diem rates established by the Federal Travel Regulation. 
For lodging, the Performer agrees to book reasonable but not extravagant lodging accommodations for employees in travel status. The Performer should make use of government rates whenever possible; otherwise, corporate rates or other discounts should be obtained whenever possible. Any hotel expenses considered excessive or unreasonable will not be reimbursed. Instead, in those cases, lodging reimbursement will be limited to the GSA lodging rate for the location in question, found at Per diem rates | GSA. 
For air travel, the Performer agrees that it shall use U.S.-flag air carriers to the extent the carriers provide those services, consistent with the Fly America Act at 49 U.S.C. § 40118. 
Transportation and per diem costs may exceed the Federal Travel Regulation amounts only with the Natcast’s advance written approval.
</t>
    </r>
  </si>
  <si>
    <t>Natcast Cost Proposal Workbook - Other Direct Costs</t>
  </si>
  <si>
    <t>Other Direct Costs</t>
  </si>
  <si>
    <t>Justification for Why ODC is Needed</t>
  </si>
  <si>
    <t>Natcast Proposal Workbook Cost Summary</t>
  </si>
  <si>
    <t>Enter whole numbers in yellow cells only.</t>
  </si>
  <si>
    <t>Approximate Start Date</t>
  </si>
  <si>
    <t>Approximate End Date</t>
  </si>
  <si>
    <t># Months</t>
  </si>
  <si>
    <t>Summary of Costs</t>
  </si>
  <si>
    <t>Total</t>
  </si>
  <si>
    <t>Labor Costs</t>
  </si>
  <si>
    <t>Subawardees</t>
  </si>
  <si>
    <t>Contractors</t>
  </si>
  <si>
    <t>Supplies</t>
  </si>
  <si>
    <t>Equipment</t>
  </si>
  <si>
    <t>Travel</t>
  </si>
  <si>
    <t>ODC</t>
  </si>
  <si>
    <r>
      <t>Indirect Costs-</t>
    </r>
    <r>
      <rPr>
        <i/>
        <sz val="11"/>
        <color rgb="FFFF0000"/>
        <rFont val="Aptos Narrow"/>
        <family val="2"/>
      </rPr>
      <t>enter amounts manually</t>
    </r>
  </si>
  <si>
    <t>Total Cost</t>
  </si>
  <si>
    <r>
      <t>Proposed Fee</t>
    </r>
    <r>
      <rPr>
        <i/>
        <sz val="11"/>
        <color rgb="FFFF0000"/>
        <rFont val="Aptos Narrow"/>
        <family val="2"/>
      </rPr>
      <t>-enter amounts manually</t>
    </r>
  </si>
  <si>
    <t>Natcast Proposal Workbook - Milestone Payment Schedule</t>
  </si>
  <si>
    <r>
      <t xml:space="preserve">Instructions: </t>
    </r>
    <r>
      <rPr>
        <sz val="11"/>
        <color rgb="FF002060"/>
        <rFont val="Aptos Narrow"/>
        <family val="2"/>
      </rPr>
      <t>Enter data in yellow cells only</t>
    </r>
    <r>
      <rPr>
        <b/>
        <sz val="11"/>
        <color rgb="FF002060"/>
        <rFont val="Aptos Narrow"/>
        <family val="2"/>
      </rPr>
      <t>.</t>
    </r>
  </si>
  <si>
    <t>Insert or delete rows between rows 12 and 17 to match number of interim milestones requested.</t>
  </si>
  <si>
    <t>Associated tasks and subtasks in this table need to align with the SOW. Please number your milestones.</t>
  </si>
  <si>
    <r>
      <t xml:space="preserve">Milestone # </t>
    </r>
    <r>
      <rPr>
        <b/>
        <sz val="11"/>
        <color rgb="FFFF0000"/>
        <rFont val="Aptos Narrow"/>
        <family val="2"/>
      </rPr>
      <t>(Please enter number)</t>
    </r>
  </si>
  <si>
    <t>Associated Tasks/Subtask Numbers</t>
  </si>
  <si>
    <r>
      <t xml:space="preserve">Percentage </t>
    </r>
    <r>
      <rPr>
        <b/>
        <sz val="11"/>
        <color rgb="FFFF0000"/>
        <rFont val="Aptos Narrow"/>
        <family val="2"/>
      </rPr>
      <t>(Whole numbers only)</t>
    </r>
  </si>
  <si>
    <t>Amount</t>
  </si>
  <si>
    <t>Estimated Date of Milestone Achievement</t>
  </si>
  <si>
    <t>Estimated Payment Date</t>
  </si>
  <si>
    <t>Milestone #1</t>
  </si>
  <si>
    <t>CONTRACT SIGNING</t>
  </si>
  <si>
    <t>Milestone #X</t>
  </si>
  <si>
    <t>INTERIM</t>
  </si>
  <si>
    <t>FINAL</t>
  </si>
  <si>
    <t>TOTAL Milestone Payments</t>
  </si>
  <si>
    <t>Natcast SMAP Cost Proposal Workbook - Optional Additional Info</t>
  </si>
  <si>
    <r>
      <rPr>
        <b/>
        <sz val="11"/>
        <color rgb="FF002060"/>
        <rFont val="Aptos Narrow"/>
        <family val="2"/>
      </rPr>
      <t>Instructions:</t>
    </r>
    <r>
      <rPr>
        <sz val="11"/>
        <color rgb="FF002060"/>
        <rFont val="Aptos Narrow"/>
        <family val="2"/>
      </rPr>
      <t xml:space="preserve"> This tab is to convey any additional budget information IF needed.</t>
    </r>
  </si>
  <si>
    <t>Subawardee vs. Contractor Guidelines</t>
  </si>
  <si>
    <t>Natcast Application Budget Instructions- Federal Definitions</t>
  </si>
  <si>
    <r>
      <rPr>
        <b/>
        <sz val="12"/>
        <color rgb="FF000000"/>
        <rFont val="Aptos Narrow"/>
        <family val="2"/>
        <scheme val="minor"/>
      </rPr>
      <t>Supplies</t>
    </r>
    <r>
      <rPr>
        <sz val="12"/>
        <color rgb="FF000000"/>
        <rFont val="Aptos Narrow"/>
        <family val="2"/>
        <scheme val="minor"/>
      </rPr>
      <t xml:space="preserve"> means all tangible personal property other than those described in the definition of equipment in this section. A computing device is a supply if the acquisition cost is less than the lesser of the capitalization level established by the non-Federal entity for financial statement purposes or $10,000, regardless of the length of its useful life. See also the definitions of computing devices and equipment in this section.</t>
    </r>
  </si>
  <si>
    <r>
      <t>C</t>
    </r>
    <r>
      <rPr>
        <b/>
        <sz val="12"/>
        <color rgb="FF000000"/>
        <rFont val="Aptos Narrow"/>
        <family val="2"/>
        <scheme val="minor"/>
      </rPr>
      <t xml:space="preserve">apital assets </t>
    </r>
    <r>
      <rPr>
        <sz val="12"/>
        <color rgb="FF000000"/>
        <rFont val="Aptos Narrow"/>
        <family val="2"/>
        <scheme val="minor"/>
      </rPr>
      <t>means:</t>
    </r>
    <r>
      <rPr>
        <b/>
        <sz val="12"/>
        <color rgb="FF000000"/>
        <rFont val="Aptos Narrow"/>
        <family val="2"/>
        <scheme val="minor"/>
      </rPr>
      <t xml:space="preserve"> </t>
    </r>
    <r>
      <rPr>
        <sz val="12"/>
        <color rgb="FF000000"/>
        <rFont val="Aptos Narrow"/>
        <family val="2"/>
        <scheme val="minor"/>
      </rPr>
      <t>(1) Tangible or intangible assets used in operations having a useful life of more than one year which are capitalized in accordance with GAAP. Capital assets include: (i) Land, buildings (facilities), equipment, and intellectual property (including software) whether acquired by purchase, construction, manufacture, exchange, or through a lease accounted for as financed purchase under Government Accounting Standards Board (GASB) standards or a finance lease under Financial Accounting Standards Board (FASB) standards; and (ii) Additions, improvements, modifications, replacements, rearrangements, reinstallations, renovations or alterations to capital assets that materially increase their value or useful life (not ordinary repairs and maintenance). (2) For purpose of this part, capital assets do not include intangible right-to-use assets (per GASB) and right-to-use operating lease assets (per FASB). For example, assets capitalized that recognize a lessee's right to control the use of property and/or equipment for a period of time under a lease contract. See also § 200.465.</t>
    </r>
  </si>
  <si>
    <t>https:/​/​www.ecfr.gov/​current/​title-2/​part-200/​section-200.1#p-200.1(Capital​%20assets)</t>
  </si>
  <si>
    <t>2 CFR 200.1 “Capital assets”</t>
  </si>
  <si>
    <r>
      <rPr>
        <b/>
        <sz val="12"/>
        <color rgb="FF000000"/>
        <rFont val="Aptos Narrow"/>
        <family val="2"/>
        <scheme val="minor"/>
      </rPr>
      <t>Capital expenditures</t>
    </r>
    <r>
      <rPr>
        <sz val="12"/>
        <color rgb="FF000000"/>
        <rFont val="Aptos Narrow"/>
        <family val="2"/>
        <scheme val="minor"/>
      </rPr>
      <t xml:space="preserve"> means expenditures to acquire capital assets or expenditures to make additions, improvements, modifications, replacements, rearrangements, reinstallations, renovations, or alterations to capital assets that materially increase their value or useful life.</t>
    </r>
  </si>
  <si>
    <t>https:/​/​www.ecfr.gov/​current/​title-2/​part-200/​section-200.1#p-200.1(Capital​%20expenditures)</t>
  </si>
  <si>
    <t>2 CFR 200.1 “Capital expenditures”</t>
  </si>
  <si>
    <r>
      <rPr>
        <b/>
        <sz val="12"/>
        <color rgb="FF000000"/>
        <rFont val="Aptos Narrow"/>
        <family val="2"/>
        <scheme val="minor"/>
      </rPr>
      <t>Participant support costs</t>
    </r>
    <r>
      <rPr>
        <sz val="12"/>
        <color rgb="FF000000"/>
        <rFont val="Aptos Narrow"/>
        <family val="2"/>
        <scheme val="minor"/>
      </rPr>
      <t xml:space="preserve"> means direct costs for items such as stipends or subsistence allowances, travel allowances, and registration fees paid to or on behalf of participants or trainees (but not employees) in connection with conferences, or training projects.</t>
    </r>
  </si>
  <si>
    <t>https:/​/​www.ecfr.gov/​current/​title-2/​part-200/​section-200.1#p-200.1(Participant​%20support​%20costs)</t>
  </si>
  <si>
    <t>2 CFR 200.1 “Participant support costs”</t>
  </si>
  <si>
    <r>
      <rPr>
        <b/>
        <sz val="12"/>
        <color rgb="FF000000"/>
        <rFont val="Aptos Narrow"/>
        <family val="2"/>
        <scheme val="minor"/>
      </rPr>
      <t>Information technology systems</t>
    </r>
    <r>
      <rPr>
        <b/>
        <sz val="12"/>
        <rFont val="Aptos Narrow"/>
        <family val="2"/>
        <scheme val="minor"/>
      </rPr>
      <t xml:space="preserve"> </t>
    </r>
    <r>
      <rPr>
        <sz val="12"/>
        <rFont val="Aptos Narrow"/>
        <family val="2"/>
        <scheme val="minor"/>
      </rPr>
      <t xml:space="preserve">means computing devices, ancillary equipment, software, firmware, and similar procedures, services (including support services), and related resources. See also the definitions of </t>
    </r>
    <r>
      <rPr>
        <i/>
        <sz val="12"/>
        <rFont val="Aptos Narrow"/>
        <family val="2"/>
        <scheme val="minor"/>
      </rPr>
      <t>computing devices</t>
    </r>
    <r>
      <rPr>
        <sz val="12"/>
        <rFont val="Aptos Narrow"/>
        <family val="2"/>
        <scheme val="minor"/>
      </rPr>
      <t xml:space="preserve"> and </t>
    </r>
    <r>
      <rPr>
        <i/>
        <sz val="12"/>
        <rFont val="Aptos Narrow"/>
        <family val="2"/>
        <scheme val="minor"/>
      </rPr>
      <t>equipment</t>
    </r>
    <r>
      <rPr>
        <sz val="12"/>
        <rFont val="Aptos Narrow"/>
        <family val="2"/>
        <scheme val="minor"/>
      </rPr>
      <t xml:space="preserve"> in this section.</t>
    </r>
  </si>
  <si>
    <t xml:space="preserve">https:/​/​www.ecfr.gov/​current/​title-2/​part-200/​section-200.1#p-200.1(Information​%20technology​%20systems) </t>
  </si>
  <si>
    <t>2 CFR 200.1 “Information technology systems”</t>
  </si>
  <si>
    <t>Dropdowns</t>
  </si>
  <si>
    <t>Yes</t>
  </si>
  <si>
    <t>Competitive</t>
  </si>
  <si>
    <t>No</t>
  </si>
  <si>
    <t>Sole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</si>
</sst>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43" formatCode="_(* #,##0.00_);_(* \(#,##0.00\);_(* &quot;-&quot;??_);_(@_)"/>
    <numFmt numFmtId="164" formatCode="[$-409]mmmm\ d\,\ yyyy;@"/>
    <numFmt numFmtId="165" formatCode="_(* #,##0.0_);_(* \(#,##0.0\);_(* &quot;-&quot;??_);_(@_)"/>
    <numFmt numFmtId="166" formatCode="mm/dd/yy;@"/>
    <numFmt numFmtId="167" formatCode="_-* #,##0_-;\-* #,##0_-;_-* &quot;-&quot;??_-;_-@_-"/>
    <numFmt numFmtId="168" formatCode="0.0%"/>
    <numFmt numFmtId="169" formatCode="_(&quot;$&quot;* #,##0_);_(&quot;$&quot;* \(#,##0\);_(&quot;$&quot;* &quot;-&quot;??_);_(@_)"/>
  </numFmts>
  <fonts count="53">
    <font>
      <sz val="11"/>
      <color theme="1"/>
      <name val="Aptos Narrow"/>
      <family val="2"/>
      <scheme val="minor"/>
    </font>
    <font>
      <sz val="11"/>
      <color theme="1"/>
      <name val="Aptos Narrow"/>
      <family val="2"/>
      <scheme val="minor"/>
    </font>
    <font>
      <b/>
      <sz val="18"/>
      <color rgb="FF002060"/>
      <name val="Aptos Narrow"/>
      <family val="2"/>
    </font>
    <font>
      <sz val="11"/>
      <color theme="1"/>
      <name val="Aptos Narrow"/>
      <family val="2"/>
    </font>
    <font>
      <b/>
      <sz val="16"/>
      <color rgb="FF002060"/>
      <name val="Aptos Narrow"/>
      <family val="2"/>
    </font>
    <font>
      <sz val="16"/>
      <color theme="1"/>
      <name val="Aptos Narrow"/>
      <family val="2"/>
    </font>
    <font>
      <b/>
      <sz val="11"/>
      <color rgb="FF002060"/>
      <name val="Aptos Narrow"/>
      <family val="2"/>
    </font>
    <font>
      <b/>
      <sz val="11"/>
      <color rgb="FF0070C0"/>
      <name val="Aptos Narrow"/>
      <family val="2"/>
    </font>
    <font>
      <b/>
      <sz val="11"/>
      <color rgb="FFC00000"/>
      <name val="Aptos Narrow"/>
      <family val="2"/>
    </font>
    <font>
      <b/>
      <u/>
      <sz val="11"/>
      <color rgb="FF002060"/>
      <name val="Aptos Narrow"/>
      <family val="2"/>
    </font>
    <font>
      <sz val="11"/>
      <name val="Aptos Narrow"/>
      <family val="2"/>
    </font>
    <font>
      <b/>
      <sz val="11"/>
      <name val="Aptos Narrow"/>
      <family val="2"/>
    </font>
    <font>
      <sz val="11"/>
      <color rgb="FF002060"/>
      <name val="Aptos Narrow"/>
      <family val="2"/>
    </font>
    <font>
      <sz val="9"/>
      <color theme="1"/>
      <name val="Aptos Narrow"/>
      <family val="2"/>
    </font>
    <font>
      <sz val="11"/>
      <color rgb="FF0070C0"/>
      <name val="Aptos Narrow"/>
      <family val="2"/>
    </font>
    <font>
      <sz val="10"/>
      <name val="Arial"/>
      <family val="2"/>
    </font>
    <font>
      <sz val="12"/>
      <name val="Aptos Narrow"/>
      <family val="2"/>
      <scheme val="minor"/>
    </font>
    <font>
      <sz val="10"/>
      <name val="Arial"/>
      <family val="2"/>
    </font>
    <font>
      <u/>
      <sz val="10"/>
      <color theme="10"/>
      <name val="Arial"/>
      <family val="2"/>
    </font>
    <font>
      <sz val="12"/>
      <color rgb="FF000000"/>
      <name val="Aptos Narrow"/>
      <family val="2"/>
      <scheme val="minor"/>
    </font>
    <font>
      <b/>
      <sz val="12"/>
      <color rgb="FF000000"/>
      <name val="Aptos Narrow"/>
      <family val="2"/>
      <scheme val="minor"/>
    </font>
    <font>
      <b/>
      <sz val="18"/>
      <color theme="1"/>
      <name val="Calibri"/>
      <family val="2"/>
    </font>
    <font>
      <sz val="16"/>
      <color theme="1"/>
      <name val="Calibri"/>
      <family val="2"/>
    </font>
    <font>
      <sz val="11"/>
      <color theme="1"/>
      <name val="Calibri"/>
      <family val="2"/>
    </font>
    <font>
      <sz val="11"/>
      <color theme="1"/>
      <name val="Aptos"/>
      <family val="2"/>
    </font>
    <font>
      <b/>
      <sz val="12"/>
      <color theme="0"/>
      <name val="Aptos Narrow"/>
      <family val="2"/>
      <scheme val="minor"/>
    </font>
    <font>
      <u/>
      <sz val="10"/>
      <color theme="10"/>
      <name val="Arial"/>
      <family val="2"/>
    </font>
    <font>
      <b/>
      <sz val="11"/>
      <color theme="1"/>
      <name val="Aptos Narrow"/>
      <family val="2"/>
    </font>
    <font>
      <sz val="12"/>
      <color theme="1"/>
      <name val="Aptos Narrow"/>
      <family val="2"/>
    </font>
    <font>
      <b/>
      <sz val="18"/>
      <name val="Aptos Narrow"/>
      <family val="2"/>
    </font>
    <font>
      <sz val="11"/>
      <color rgb="FF002060"/>
      <name val="Aptos Narrow"/>
      <family val="2"/>
      <scheme val="minor"/>
    </font>
    <font>
      <sz val="12"/>
      <color rgb="FF002060"/>
      <name val="Aptos Narrow"/>
      <family val="2"/>
      <scheme val="minor"/>
    </font>
    <font>
      <b/>
      <sz val="12"/>
      <color rgb="FF002060"/>
      <name val="Aptos Narrow"/>
      <family val="2"/>
      <scheme val="minor"/>
    </font>
    <font>
      <u/>
      <sz val="10"/>
      <color rgb="FF002060"/>
      <name val="Arial"/>
      <family val="2"/>
    </font>
    <font>
      <i/>
      <sz val="11"/>
      <color rgb="FFFF0000"/>
      <name val="Aptos Narrow"/>
      <family val="2"/>
    </font>
    <font>
      <sz val="11"/>
      <color rgb="FF000000"/>
      <name val="Arial"/>
      <family val="2"/>
    </font>
    <font>
      <b/>
      <sz val="16"/>
      <name val="Aptos Narrow"/>
      <family val="2"/>
    </font>
    <font>
      <sz val="11"/>
      <color rgb="FF002060"/>
      <name val="Aptos"/>
      <family val="2"/>
    </font>
    <font>
      <b/>
      <sz val="11"/>
      <color rgb="FF002060"/>
      <name val="Aptos"/>
      <family val="2"/>
    </font>
    <font>
      <b/>
      <sz val="11"/>
      <color rgb="FFFF0000"/>
      <name val="Aptos Narrow"/>
      <family val="2"/>
    </font>
    <font>
      <sz val="18"/>
      <color rgb="FF002060"/>
      <name val="Aptos Narrow"/>
      <family val="2"/>
    </font>
    <font>
      <sz val="11"/>
      <color theme="0"/>
      <name val="Aptos Narrow"/>
      <family val="2"/>
      <scheme val="minor"/>
    </font>
    <font>
      <b/>
      <sz val="11"/>
      <color rgb="FF0070C0"/>
      <name val="Aptos"/>
      <family val="2"/>
    </font>
    <font>
      <b/>
      <sz val="11"/>
      <color theme="1"/>
      <name val="Aptos"/>
      <family val="2"/>
    </font>
    <font>
      <sz val="11"/>
      <name val="Aptos"/>
      <family val="2"/>
    </font>
    <font>
      <b/>
      <sz val="11"/>
      <color rgb="FFC00000"/>
      <name val="Aptos"/>
      <family val="2"/>
    </font>
    <font>
      <sz val="16"/>
      <color theme="1"/>
      <name val="Aptos Narrow"/>
      <family val="2"/>
      <scheme val="minor"/>
    </font>
    <font>
      <sz val="11"/>
      <color rgb="FFFF0000"/>
      <name val="Aptos Narrow"/>
      <family val="2"/>
    </font>
    <font>
      <b/>
      <sz val="11"/>
      <color rgb="FF002060"/>
      <name val="Aptos Narrow"/>
      <family val="2"/>
      <scheme val="minor"/>
    </font>
    <font>
      <b/>
      <sz val="11"/>
      <color theme="1"/>
      <name val="Aptos Narrow"/>
      <family val="2"/>
      <scheme val="minor"/>
    </font>
    <font>
      <b/>
      <sz val="12"/>
      <name val="Aptos Narrow"/>
      <family val="2"/>
      <scheme val="minor"/>
    </font>
    <font>
      <i/>
      <sz val="12"/>
      <name val="Aptos Narrow"/>
      <family val="2"/>
      <scheme val="minor"/>
    </font>
    <font>
      <u/>
      <sz val="12"/>
      <color theme="10"/>
      <name val="Aptos Narrow"/>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3" tint="0.89999084444715716"/>
        <bgColor indexed="64"/>
      </patternFill>
    </fill>
    <fill>
      <patternFill patternType="solid">
        <fgColor rgb="FFFFFFCC"/>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theme="9" tint="0.3999755851924192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26" fillId="0" borderId="0" applyNumberFormat="0" applyFill="0" applyBorder="0" applyAlignment="0" applyProtection="0"/>
    <xf numFmtId="0" fontId="1" fillId="0" borderId="0"/>
    <xf numFmtId="44" fontId="1" fillId="0" borderId="0" applyFont="0" applyFill="0" applyBorder="0" applyAlignment="0" applyProtection="0"/>
  </cellStyleXfs>
  <cellXfs count="368">
    <xf numFmtId="0" fontId="0" fillId="0" borderId="0" xfId="0"/>
    <xf numFmtId="0" fontId="3" fillId="0" borderId="0" xfId="0" applyFont="1"/>
    <xf numFmtId="43" fontId="3" fillId="0" borderId="0" xfId="1" applyFont="1"/>
    <xf numFmtId="0" fontId="3" fillId="0" borderId="0" xfId="0" applyFont="1" applyAlignment="1">
      <alignment wrapText="1"/>
    </xf>
    <xf numFmtId="0" fontId="4" fillId="0" borderId="0" xfId="0" applyFont="1"/>
    <xf numFmtId="0" fontId="5" fillId="0" borderId="0" xfId="0" applyFont="1"/>
    <xf numFmtId="0" fontId="6" fillId="5" borderId="1" xfId="0" applyFont="1" applyFill="1" applyBorder="1" applyAlignment="1">
      <alignment wrapText="1"/>
    </xf>
    <xf numFmtId="8" fontId="3" fillId="0" borderId="0" xfId="0" applyNumberFormat="1" applyFont="1"/>
    <xf numFmtId="0" fontId="6" fillId="5" borderId="9" xfId="0" applyFont="1" applyFill="1" applyBorder="1"/>
    <xf numFmtId="8" fontId="6" fillId="5" borderId="9" xfId="0" applyNumberFormat="1" applyFont="1" applyFill="1" applyBorder="1"/>
    <xf numFmtId="8" fontId="3" fillId="0" borderId="0" xfId="0" applyNumberFormat="1" applyFont="1" applyAlignment="1">
      <alignment horizontal="right"/>
    </xf>
    <xf numFmtId="0" fontId="6" fillId="5" borderId="1" xfId="0" applyFont="1" applyFill="1" applyBorder="1" applyAlignment="1">
      <alignment horizontal="center" wrapText="1"/>
    </xf>
    <xf numFmtId="8" fontId="3" fillId="0" borderId="1" xfId="0" applyNumberFormat="1" applyFont="1" applyBorder="1" applyAlignment="1">
      <alignment horizontal="right"/>
    </xf>
    <xf numFmtId="8" fontId="3" fillId="0" borderId="1" xfId="0" applyNumberFormat="1" applyFont="1" applyBorder="1"/>
    <xf numFmtId="0" fontId="6" fillId="5" borderId="15" xfId="0" applyFont="1" applyFill="1" applyBorder="1"/>
    <xf numFmtId="0" fontId="6" fillId="5" borderId="15" xfId="0" applyFont="1" applyFill="1" applyBorder="1" applyAlignment="1">
      <alignment horizontal="center"/>
    </xf>
    <xf numFmtId="8" fontId="6" fillId="5" borderId="15" xfId="0" applyNumberFormat="1" applyFont="1" applyFill="1" applyBorder="1" applyAlignment="1">
      <alignment horizontal="right"/>
    </xf>
    <xf numFmtId="8" fontId="5" fillId="0" borderId="0" xfId="0" applyNumberFormat="1" applyFont="1" applyAlignment="1">
      <alignment horizontal="right"/>
    </xf>
    <xf numFmtId="0" fontId="6" fillId="5" borderId="18" xfId="0" applyFont="1" applyFill="1" applyBorder="1" applyAlignment="1">
      <alignment horizontal="center" wrapText="1"/>
    </xf>
    <xf numFmtId="8" fontId="10" fillId="0" borderId="14" xfId="1" applyNumberFormat="1" applyFont="1" applyBorder="1" applyAlignment="1">
      <alignment horizontal="right"/>
    </xf>
    <xf numFmtId="0" fontId="11" fillId="5" borderId="16" xfId="0" applyFont="1" applyFill="1" applyBorder="1"/>
    <xf numFmtId="0" fontId="6" fillId="5" borderId="19" xfId="0" applyFont="1" applyFill="1" applyBorder="1" applyAlignment="1">
      <alignment horizontal="center"/>
    </xf>
    <xf numFmtId="8" fontId="6" fillId="5" borderId="15" xfId="0" applyNumberFormat="1" applyFont="1" applyFill="1" applyBorder="1"/>
    <xf numFmtId="0" fontId="3" fillId="0" borderId="0" xfId="0" applyFont="1" applyAlignment="1">
      <alignment horizontal="center"/>
    </xf>
    <xf numFmtId="0" fontId="6" fillId="5" borderId="22" xfId="0" applyFont="1" applyFill="1" applyBorder="1" applyAlignment="1">
      <alignment wrapText="1"/>
    </xf>
    <xf numFmtId="0" fontId="6" fillId="5" borderId="22" xfId="0" applyFont="1" applyFill="1" applyBorder="1" applyAlignment="1">
      <alignment horizontal="center" wrapText="1"/>
    </xf>
    <xf numFmtId="0" fontId="6" fillId="5" borderId="21" xfId="0" applyFont="1" applyFill="1" applyBorder="1" applyAlignment="1">
      <alignment horizontal="center" wrapText="1"/>
    </xf>
    <xf numFmtId="8" fontId="3" fillId="0" borderId="8" xfId="0" applyNumberFormat="1" applyFont="1" applyBorder="1"/>
    <xf numFmtId="0" fontId="12" fillId="5" borderId="15" xfId="0" applyFont="1" applyFill="1" applyBorder="1"/>
    <xf numFmtId="0" fontId="12" fillId="5" borderId="15" xfId="0" applyFont="1" applyFill="1" applyBorder="1" applyAlignment="1">
      <alignment horizontal="center"/>
    </xf>
    <xf numFmtId="8" fontId="12" fillId="5" borderId="15" xfId="0" applyNumberFormat="1" applyFont="1" applyFill="1" applyBorder="1"/>
    <xf numFmtId="0" fontId="12" fillId="5" borderId="15" xfId="0" applyFont="1" applyFill="1" applyBorder="1" applyAlignment="1">
      <alignment wrapText="1"/>
    </xf>
    <xf numFmtId="0" fontId="3" fillId="0" borderId="0" xfId="0" applyFont="1" applyAlignment="1">
      <alignment horizontal="right"/>
    </xf>
    <xf numFmtId="0" fontId="3" fillId="0" borderId="23" xfId="0" applyFont="1" applyBorder="1" applyAlignment="1">
      <alignment horizontal="center"/>
    </xf>
    <xf numFmtId="0" fontId="3" fillId="0" borderId="24" xfId="0" applyFont="1" applyBorder="1" applyAlignment="1">
      <alignment horizontal="center"/>
    </xf>
    <xf numFmtId="8" fontId="3" fillId="0" borderId="24" xfId="0" applyNumberFormat="1" applyFont="1" applyBorder="1"/>
    <xf numFmtId="8" fontId="3" fillId="0" borderId="23" xfId="0" applyNumberFormat="1" applyFont="1" applyBorder="1"/>
    <xf numFmtId="0" fontId="13" fillId="0" borderId="0" xfId="0" applyFont="1" applyAlignment="1">
      <alignment vertical="center" wrapText="1"/>
    </xf>
    <xf numFmtId="0" fontId="13" fillId="0" borderId="0" xfId="0" applyFont="1" applyAlignment="1">
      <alignment horizontal="center" vertical="center" wrapText="1"/>
    </xf>
    <xf numFmtId="6" fontId="13" fillId="0" borderId="0" xfId="0" applyNumberFormat="1" applyFont="1" applyAlignment="1">
      <alignment horizontal="center" vertical="center" wrapText="1"/>
    </xf>
    <xf numFmtId="0" fontId="6" fillId="5" borderId="9" xfId="0" applyFont="1" applyFill="1" applyBorder="1" applyAlignment="1">
      <alignment wrapText="1"/>
    </xf>
    <xf numFmtId="0" fontId="6" fillId="5" borderId="12" xfId="0" applyFont="1" applyFill="1" applyBorder="1" applyAlignment="1">
      <alignment wrapText="1"/>
    </xf>
    <xf numFmtId="8" fontId="6" fillId="5" borderId="9" xfId="0" applyNumberFormat="1" applyFont="1" applyFill="1" applyBorder="1" applyAlignment="1">
      <alignment horizontal="right"/>
    </xf>
    <xf numFmtId="8" fontId="6" fillId="5" borderId="19" xfId="0" applyNumberFormat="1" applyFont="1" applyFill="1" applyBorder="1" applyAlignment="1">
      <alignment horizontal="right"/>
    </xf>
    <xf numFmtId="0" fontId="7" fillId="0" borderId="0" xfId="0" applyFont="1" applyAlignment="1">
      <alignment horizontal="left"/>
    </xf>
    <xf numFmtId="14" fontId="3" fillId="0" borderId="0" xfId="0" applyNumberFormat="1" applyFont="1" applyAlignment="1">
      <alignment horizontal="right"/>
    </xf>
    <xf numFmtId="165" fontId="3" fillId="0" borderId="0" xfId="1" applyNumberFormat="1" applyFont="1"/>
    <xf numFmtId="165" fontId="3" fillId="0" borderId="0" xfId="0" applyNumberFormat="1" applyFont="1"/>
    <xf numFmtId="0" fontId="6" fillId="5" borderId="25" xfId="0" applyFont="1" applyFill="1" applyBorder="1" applyAlignment="1">
      <alignment horizontal="left"/>
    </xf>
    <xf numFmtId="0" fontId="6" fillId="5" borderId="25" xfId="0" applyFont="1" applyFill="1" applyBorder="1" applyAlignment="1">
      <alignment horizontal="right"/>
    </xf>
    <xf numFmtId="0" fontId="6" fillId="5" borderId="21" xfId="0" applyFont="1" applyFill="1" applyBorder="1" applyAlignment="1">
      <alignment horizontal="center"/>
    </xf>
    <xf numFmtId="10" fontId="3" fillId="0" borderId="0" xfId="0" applyNumberFormat="1" applyFont="1"/>
    <xf numFmtId="10" fontId="8" fillId="0" borderId="0" xfId="2" applyNumberFormat="1" applyFont="1"/>
    <xf numFmtId="0" fontId="7" fillId="0" borderId="0" xfId="0" applyFont="1" applyAlignment="1">
      <alignment horizontal="right"/>
    </xf>
    <xf numFmtId="6" fontId="7" fillId="0" borderId="0" xfId="1" applyNumberFormat="1" applyFont="1" applyAlignment="1">
      <alignment horizontal="right"/>
    </xf>
    <xf numFmtId="0" fontId="6" fillId="0" borderId="0" xfId="0" applyFont="1"/>
    <xf numFmtId="0" fontId="16" fillId="0" borderId="0" xfId="4" applyFont="1"/>
    <xf numFmtId="0" fontId="17" fillId="0" borderId="0" xfId="4"/>
    <xf numFmtId="0" fontId="16" fillId="4" borderId="34" xfId="4" applyFont="1" applyFill="1" applyBorder="1"/>
    <xf numFmtId="0" fontId="19" fillId="4" borderId="0" xfId="4" applyFont="1" applyFill="1" applyAlignment="1">
      <alignment vertical="top"/>
    </xf>
    <xf numFmtId="0" fontId="19" fillId="4" borderId="35" xfId="4" applyFont="1" applyFill="1" applyBorder="1" applyAlignment="1">
      <alignment vertical="top"/>
    </xf>
    <xf numFmtId="0" fontId="16" fillId="4" borderId="36" xfId="4" applyFont="1" applyFill="1" applyBorder="1"/>
    <xf numFmtId="0" fontId="19" fillId="4" borderId="37" xfId="4" applyFont="1" applyFill="1" applyBorder="1" applyAlignment="1">
      <alignment vertical="top"/>
    </xf>
    <xf numFmtId="0" fontId="19" fillId="4" borderId="38" xfId="4" applyFont="1" applyFill="1" applyBorder="1" applyAlignment="1">
      <alignment vertical="top"/>
    </xf>
    <xf numFmtId="0" fontId="16" fillId="4" borderId="0" xfId="4" applyFont="1" applyFill="1" applyAlignment="1">
      <alignment vertical="center"/>
    </xf>
    <xf numFmtId="0" fontId="16" fillId="4" borderId="35" xfId="4" applyFont="1" applyFill="1" applyBorder="1" applyAlignment="1">
      <alignment vertical="center"/>
    </xf>
    <xf numFmtId="0" fontId="16" fillId="4" borderId="0" xfId="4" applyFont="1" applyFill="1"/>
    <xf numFmtId="0" fontId="16" fillId="4" borderId="35" xfId="4" applyFont="1" applyFill="1" applyBorder="1"/>
    <xf numFmtId="0" fontId="16" fillId="4" borderId="37" xfId="4" applyFont="1" applyFill="1" applyBorder="1"/>
    <xf numFmtId="0" fontId="16" fillId="4" borderId="38" xfId="4" applyFont="1" applyFill="1" applyBorder="1"/>
    <xf numFmtId="0" fontId="16" fillId="4" borderId="26" xfId="4" applyFont="1" applyFill="1" applyBorder="1" applyAlignment="1">
      <alignment vertical="top" wrapText="1"/>
    </xf>
    <xf numFmtId="0" fontId="16" fillId="4" borderId="0" xfId="4" applyFont="1" applyFill="1" applyAlignment="1">
      <alignment vertical="top" wrapText="1"/>
    </xf>
    <xf numFmtId="0" fontId="16" fillId="4" borderId="27" xfId="4" applyFont="1" applyFill="1" applyBorder="1" applyAlignment="1">
      <alignment vertical="top" wrapText="1"/>
    </xf>
    <xf numFmtId="0" fontId="16" fillId="4" borderId="26" xfId="4" applyFont="1" applyFill="1" applyBorder="1"/>
    <xf numFmtId="0" fontId="16" fillId="4" borderId="28" xfId="4" applyFont="1" applyFill="1" applyBorder="1"/>
    <xf numFmtId="0" fontId="16" fillId="4" borderId="29" xfId="4" applyFont="1" applyFill="1" applyBorder="1"/>
    <xf numFmtId="0" fontId="16" fillId="4" borderId="30" xfId="4" applyFont="1" applyFill="1" applyBorder="1"/>
    <xf numFmtId="0" fontId="17" fillId="0" borderId="0" xfId="4" applyAlignment="1">
      <alignment horizontal="left" vertical="center" indent="6"/>
    </xf>
    <xf numFmtId="8" fontId="6" fillId="5" borderId="1" xfId="0" applyNumberFormat="1" applyFont="1" applyFill="1" applyBorder="1" applyAlignment="1">
      <alignment horizontal="center" wrapText="1"/>
    </xf>
    <xf numFmtId="8" fontId="6" fillId="5" borderId="22" xfId="0" applyNumberFormat="1" applyFont="1" applyFill="1" applyBorder="1" applyAlignment="1">
      <alignment horizontal="center" wrapText="1"/>
    </xf>
    <xf numFmtId="0" fontId="4" fillId="0" borderId="0" xfId="0" applyFont="1" applyAlignment="1">
      <alignment horizontal="center"/>
    </xf>
    <xf numFmtId="8" fontId="5" fillId="0" borderId="0" xfId="0" applyNumberFormat="1" applyFont="1" applyAlignment="1">
      <alignment horizontal="center"/>
    </xf>
    <xf numFmtId="8" fontId="3" fillId="0" borderId="0" xfId="0" applyNumberFormat="1" applyFont="1" applyAlignment="1">
      <alignment horizontal="center"/>
    </xf>
    <xf numFmtId="8" fontId="6" fillId="5" borderId="15" xfId="0" applyNumberFormat="1" applyFont="1" applyFill="1" applyBorder="1" applyAlignment="1">
      <alignment horizontal="center"/>
    </xf>
    <xf numFmtId="0" fontId="28" fillId="0" borderId="0" xfId="0" applyFont="1" applyAlignment="1">
      <alignment horizontal="center"/>
    </xf>
    <xf numFmtId="0" fontId="3" fillId="0" borderId="0" xfId="0" applyFont="1" applyAlignment="1">
      <alignment horizontal="center" wrapText="1"/>
    </xf>
    <xf numFmtId="0" fontId="16" fillId="5" borderId="34" xfId="4" applyFont="1" applyFill="1" applyBorder="1"/>
    <xf numFmtId="0" fontId="26" fillId="5" borderId="34" xfId="6" applyFill="1" applyBorder="1"/>
    <xf numFmtId="0" fontId="26" fillId="5" borderId="0" xfId="6" applyFill="1" applyBorder="1" applyAlignment="1">
      <alignment vertical="top"/>
    </xf>
    <xf numFmtId="0" fontId="16" fillId="5" borderId="36" xfId="4" applyFont="1" applyFill="1" applyBorder="1"/>
    <xf numFmtId="0" fontId="16" fillId="5" borderId="0" xfId="4" applyFont="1" applyFill="1" applyAlignment="1">
      <alignment vertical="center"/>
    </xf>
    <xf numFmtId="0" fontId="16" fillId="5" borderId="35" xfId="4" applyFont="1" applyFill="1" applyBorder="1" applyAlignment="1">
      <alignment vertical="center"/>
    </xf>
    <xf numFmtId="0" fontId="16" fillId="5" borderId="0" xfId="4" applyFont="1" applyFill="1"/>
    <xf numFmtId="0" fontId="16" fillId="5" borderId="35" xfId="4" applyFont="1" applyFill="1" applyBorder="1"/>
    <xf numFmtId="0" fontId="16" fillId="5" borderId="37" xfId="4" applyFont="1" applyFill="1" applyBorder="1"/>
    <xf numFmtId="0" fontId="16" fillId="5" borderId="38" xfId="4" applyFont="1" applyFill="1" applyBorder="1"/>
    <xf numFmtId="0" fontId="2" fillId="0" borderId="0" xfId="0" applyFont="1"/>
    <xf numFmtId="0" fontId="2" fillId="8" borderId="0" xfId="0" applyFont="1" applyFill="1"/>
    <xf numFmtId="0" fontId="6" fillId="0" borderId="0" xfId="0" applyFont="1" applyAlignment="1">
      <alignment horizontal="center" wrapText="1"/>
    </xf>
    <xf numFmtId="0" fontId="14" fillId="0" borderId="0" xfId="0" applyFont="1" applyAlignment="1">
      <alignment horizontal="center"/>
    </xf>
    <xf numFmtId="0" fontId="5" fillId="0" borderId="0" xfId="0" applyFont="1" applyAlignment="1">
      <alignment horizontal="left"/>
    </xf>
    <xf numFmtId="0" fontId="35" fillId="0" borderId="0" xfId="0" applyFont="1"/>
    <xf numFmtId="0" fontId="29" fillId="0" borderId="0" xfId="0" applyFont="1" applyAlignment="1">
      <alignment wrapText="1"/>
    </xf>
    <xf numFmtId="49" fontId="3" fillId="0" borderId="0" xfId="0" applyNumberFormat="1" applyFont="1" applyAlignment="1">
      <alignment horizontal="left"/>
    </xf>
    <xf numFmtId="0" fontId="3" fillId="0" borderId="0" xfId="0" applyFont="1" applyAlignment="1">
      <alignment horizontal="left"/>
    </xf>
    <xf numFmtId="0" fontId="0" fillId="7" borderId="0" xfId="0" applyFill="1"/>
    <xf numFmtId="0" fontId="30" fillId="0" borderId="0" xfId="0" applyFont="1"/>
    <xf numFmtId="0" fontId="3" fillId="0" borderId="1" xfId="0" applyFont="1" applyBorder="1" applyProtection="1">
      <protection locked="0"/>
    </xf>
    <xf numFmtId="0" fontId="3" fillId="0" borderId="1" xfId="0" applyFont="1" applyBorder="1" applyAlignment="1" applyProtection="1">
      <alignment horizontal="center"/>
      <protection locked="0"/>
    </xf>
    <xf numFmtId="8" fontId="3" fillId="0" borderId="1" xfId="0" applyNumberFormat="1" applyFont="1" applyBorder="1" applyAlignment="1" applyProtection="1">
      <alignment horizontal="right"/>
      <protection locked="0"/>
    </xf>
    <xf numFmtId="8" fontId="3" fillId="0" borderId="1" xfId="0" applyNumberFormat="1" applyFont="1" applyBorder="1" applyProtection="1">
      <protection locked="0"/>
    </xf>
    <xf numFmtId="0" fontId="3" fillId="0" borderId="1" xfId="0" applyFont="1" applyBorder="1" applyAlignment="1" applyProtection="1">
      <alignment wrapText="1"/>
      <protection locked="0"/>
    </xf>
    <xf numFmtId="43" fontId="3" fillId="0" borderId="0" xfId="1" applyFont="1" applyProtection="1"/>
    <xf numFmtId="43" fontId="10" fillId="0" borderId="18" xfId="1" applyFont="1" applyBorder="1" applyAlignment="1" applyProtection="1">
      <alignment horizontal="center"/>
      <protection locked="0"/>
    </xf>
    <xf numFmtId="8" fontId="10" fillId="0" borderId="14" xfId="1" applyNumberFormat="1" applyFont="1" applyBorder="1" applyAlignment="1" applyProtection="1">
      <alignment horizontal="right"/>
      <protection locked="0"/>
    </xf>
    <xf numFmtId="8" fontId="3" fillId="0" borderId="1" xfId="0" applyNumberFormat="1" applyFont="1" applyBorder="1" applyAlignment="1" applyProtection="1">
      <alignment horizontal="right" wrapText="1"/>
      <protection locked="0"/>
    </xf>
    <xf numFmtId="8" fontId="3" fillId="0" borderId="1" xfId="0" applyNumberFormat="1" applyFont="1" applyBorder="1" applyAlignment="1" applyProtection="1">
      <alignment horizontal="center"/>
      <protection locked="0"/>
    </xf>
    <xf numFmtId="0" fontId="3" fillId="0" borderId="8" xfId="0" applyFont="1" applyBorder="1" applyProtection="1">
      <protection locked="0"/>
    </xf>
    <xf numFmtId="0" fontId="3" fillId="0" borderId="8" xfId="0" applyFont="1" applyBorder="1" applyAlignment="1" applyProtection="1">
      <alignment horizontal="center"/>
      <protection locked="0"/>
    </xf>
    <xf numFmtId="8" fontId="3" fillId="0" borderId="8" xfId="0" applyNumberFormat="1" applyFont="1" applyBorder="1" applyProtection="1">
      <protection locked="0"/>
    </xf>
    <xf numFmtId="0" fontId="3" fillId="0" borderId="8" xfId="0" applyFont="1" applyBorder="1" applyAlignment="1" applyProtection="1">
      <alignment wrapText="1"/>
      <protection locked="0"/>
    </xf>
    <xf numFmtId="0" fontId="0" fillId="0" borderId="0" xfId="0" applyProtection="1">
      <protection locked="0"/>
    </xf>
    <xf numFmtId="0" fontId="3" fillId="0" borderId="0" xfId="1" applyNumberFormat="1" applyFont="1" applyAlignment="1">
      <alignment horizontal="center"/>
    </xf>
    <xf numFmtId="0" fontId="5" fillId="0" borderId="0" xfId="1" applyNumberFormat="1" applyFont="1" applyAlignment="1">
      <alignment horizontal="center"/>
    </xf>
    <xf numFmtId="0" fontId="39" fillId="0" borderId="0" xfId="0" applyFont="1"/>
    <xf numFmtId="0" fontId="6" fillId="5" borderId="1" xfId="0" applyFont="1" applyFill="1" applyBorder="1" applyAlignment="1" applyProtection="1">
      <alignment horizontal="center" wrapText="1"/>
      <protection locked="0"/>
    </xf>
    <xf numFmtId="0" fontId="6" fillId="5" borderId="1" xfId="0" applyFont="1" applyFill="1" applyBorder="1" applyAlignment="1" applyProtection="1">
      <alignment wrapText="1"/>
      <protection locked="0"/>
    </xf>
    <xf numFmtId="0" fontId="3" fillId="0" borderId="24" xfId="0" applyFont="1" applyBorder="1" applyProtection="1">
      <protection locked="0"/>
    </xf>
    <xf numFmtId="6" fontId="7" fillId="0" borderId="24" xfId="0" applyNumberFormat="1" applyFont="1" applyBorder="1" applyAlignment="1" applyProtection="1">
      <alignment horizontal="right"/>
      <protection locked="0"/>
    </xf>
    <xf numFmtId="0" fontId="6" fillId="5" borderId="15" xfId="0" applyFont="1" applyFill="1" applyBorder="1" applyProtection="1">
      <protection locked="0"/>
    </xf>
    <xf numFmtId="6" fontId="6" fillId="5" borderId="15" xfId="0" applyNumberFormat="1" applyFont="1" applyFill="1" applyBorder="1" applyAlignment="1" applyProtection="1">
      <alignment horizontal="right"/>
      <protection locked="0"/>
    </xf>
    <xf numFmtId="0" fontId="3" fillId="6" borderId="24" xfId="0" applyFont="1" applyFill="1" applyBorder="1" applyProtection="1">
      <protection locked="0"/>
    </xf>
    <xf numFmtId="166" fontId="14" fillId="6" borderId="24" xfId="0" applyNumberFormat="1" applyFont="1" applyFill="1" applyBorder="1" applyAlignment="1" applyProtection="1">
      <alignment horizontal="center"/>
      <protection locked="0"/>
    </xf>
    <xf numFmtId="0" fontId="10" fillId="0" borderId="0" xfId="0" applyFont="1" applyAlignment="1" applyProtection="1">
      <alignment horizontal="right"/>
      <protection locked="0"/>
    </xf>
    <xf numFmtId="0" fontId="6" fillId="5" borderId="5" xfId="0" applyFont="1" applyFill="1" applyBorder="1"/>
    <xf numFmtId="49" fontId="12" fillId="5" borderId="6" xfId="0" applyNumberFormat="1" applyFont="1" applyFill="1" applyBorder="1" applyAlignment="1">
      <alignment horizontal="left"/>
    </xf>
    <xf numFmtId="0" fontId="12" fillId="5" borderId="6" xfId="0" applyFont="1" applyFill="1" applyBorder="1" applyAlignment="1">
      <alignment horizontal="left"/>
    </xf>
    <xf numFmtId="0" fontId="12" fillId="5" borderId="7" xfId="0" applyFont="1" applyFill="1" applyBorder="1" applyAlignment="1">
      <alignment horizontal="left"/>
    </xf>
    <xf numFmtId="0" fontId="7" fillId="0" borderId="24" xfId="0" applyFont="1" applyBorder="1" applyAlignment="1" applyProtection="1">
      <alignment horizontal="left"/>
      <protection locked="0"/>
    </xf>
    <xf numFmtId="9" fontId="7" fillId="6" borderId="24" xfId="2" applyFont="1" applyFill="1" applyBorder="1" applyAlignment="1" applyProtection="1">
      <alignment horizontal="right"/>
      <protection locked="0"/>
    </xf>
    <xf numFmtId="9" fontId="6" fillId="5" borderId="15" xfId="0" applyNumberFormat="1" applyFont="1" applyFill="1" applyBorder="1" applyAlignment="1" applyProtection="1">
      <alignment horizontal="right"/>
      <protection locked="0"/>
    </xf>
    <xf numFmtId="169" fontId="0" fillId="0" borderId="0" xfId="8" applyNumberFormat="1" applyFont="1"/>
    <xf numFmtId="169" fontId="3" fillId="2" borderId="24" xfId="0" applyNumberFormat="1" applyFont="1" applyFill="1" applyBorder="1" applyProtection="1">
      <protection locked="0"/>
    </xf>
    <xf numFmtId="169" fontId="3" fillId="0" borderId="24" xfId="0" applyNumberFormat="1" applyFont="1" applyBorder="1"/>
    <xf numFmtId="169" fontId="6" fillId="5" borderId="15" xfId="0" applyNumberFormat="1" applyFont="1" applyFill="1" applyBorder="1"/>
    <xf numFmtId="0" fontId="0" fillId="0" borderId="0" xfId="0" applyAlignment="1">
      <alignment horizontal="center" wrapText="1"/>
    </xf>
    <xf numFmtId="0" fontId="2" fillId="10" borderId="0" xfId="0" applyFont="1" applyFill="1"/>
    <xf numFmtId="0" fontId="12" fillId="5" borderId="2" xfId="0" applyFont="1" applyFill="1" applyBorder="1"/>
    <xf numFmtId="0" fontId="40" fillId="5" borderId="3" xfId="0" applyFont="1" applyFill="1" applyBorder="1"/>
    <xf numFmtId="0" fontId="2" fillId="5" borderId="3" xfId="0" applyFont="1" applyFill="1" applyBorder="1"/>
    <xf numFmtId="0" fontId="0" fillId="5" borderId="4" xfId="0" applyFill="1" applyBorder="1"/>
    <xf numFmtId="49" fontId="12" fillId="5" borderId="0" xfId="0" applyNumberFormat="1" applyFont="1" applyFill="1" applyAlignment="1">
      <alignment horizontal="left"/>
    </xf>
    <xf numFmtId="0" fontId="12" fillId="5" borderId="0" xfId="0" applyFont="1" applyFill="1" applyAlignment="1">
      <alignment horizontal="left"/>
    </xf>
    <xf numFmtId="0" fontId="12" fillId="5" borderId="26" xfId="0" applyFont="1" applyFill="1" applyBorder="1"/>
    <xf numFmtId="0" fontId="12" fillId="5" borderId="27" xfId="0" applyFont="1" applyFill="1" applyBorder="1" applyAlignment="1">
      <alignment horizontal="left"/>
    </xf>
    <xf numFmtId="0" fontId="0" fillId="5" borderId="29" xfId="0" applyFill="1" applyBorder="1"/>
    <xf numFmtId="0" fontId="0" fillId="5" borderId="30" xfId="0" applyFill="1" applyBorder="1"/>
    <xf numFmtId="0" fontId="30" fillId="5" borderId="28" xfId="0" applyFont="1" applyFill="1" applyBorder="1"/>
    <xf numFmtId="0" fontId="30" fillId="10" borderId="0" xfId="0" applyFont="1" applyFill="1"/>
    <xf numFmtId="0" fontId="24" fillId="0" borderId="0" xfId="0" applyFont="1" applyAlignment="1">
      <alignment wrapText="1"/>
    </xf>
    <xf numFmtId="0" fontId="24" fillId="0" borderId="0" xfId="0" applyFont="1"/>
    <xf numFmtId="9" fontId="24" fillId="0" borderId="0" xfId="2" applyFont="1" applyFill="1" applyBorder="1"/>
    <xf numFmtId="43" fontId="38" fillId="0" borderId="0" xfId="1" applyFont="1" applyFill="1" applyBorder="1"/>
    <xf numFmtId="165" fontId="38" fillId="0" borderId="0" xfId="1" applyNumberFormat="1" applyFont="1" applyFill="1" applyBorder="1"/>
    <xf numFmtId="0" fontId="37" fillId="0" borderId="0" xfId="0" applyFont="1"/>
    <xf numFmtId="0" fontId="43" fillId="7" borderId="0" xfId="0" applyFont="1" applyFill="1" applyAlignment="1">
      <alignment horizontal="center" vertical="center"/>
    </xf>
    <xf numFmtId="0" fontId="24" fillId="7" borderId="0" xfId="0" applyFont="1" applyFill="1"/>
    <xf numFmtId="0" fontId="24" fillId="7" borderId="0" xfId="0" applyFont="1" applyFill="1" applyAlignment="1">
      <alignment wrapText="1"/>
    </xf>
    <xf numFmtId="0" fontId="38" fillId="0" borderId="51" xfId="0" applyFont="1" applyBorder="1" applyAlignment="1">
      <alignment horizontal="right"/>
    </xf>
    <xf numFmtId="0" fontId="24" fillId="0" borderId="51" xfId="0" applyFont="1" applyBorder="1"/>
    <xf numFmtId="0" fontId="38" fillId="5" borderId="42" xfId="0" applyFont="1" applyFill="1" applyBorder="1" applyAlignment="1">
      <alignment horizontal="center" wrapText="1"/>
    </xf>
    <xf numFmtId="0" fontId="38" fillId="5" borderId="43" xfId="0" applyFont="1" applyFill="1" applyBorder="1" applyAlignment="1">
      <alignment horizontal="center" wrapText="1"/>
    </xf>
    <xf numFmtId="0" fontId="38" fillId="5" borderId="24" xfId="0" applyFont="1" applyFill="1" applyBorder="1" applyAlignment="1">
      <alignment horizontal="center" wrapText="1"/>
    </xf>
    <xf numFmtId="0" fontId="38" fillId="5" borderId="44" xfId="0" applyFont="1" applyFill="1" applyBorder="1" applyAlignment="1">
      <alignment horizontal="center" wrapText="1"/>
    </xf>
    <xf numFmtId="0" fontId="38" fillId="5" borderId="45" xfId="0" applyFont="1" applyFill="1" applyBorder="1" applyAlignment="1">
      <alignment horizontal="center" wrapText="1"/>
    </xf>
    <xf numFmtId="0" fontId="38" fillId="5" borderId="45" xfId="0" applyFont="1" applyFill="1" applyBorder="1" applyAlignment="1">
      <alignment wrapText="1"/>
    </xf>
    <xf numFmtId="0" fontId="43" fillId="0" borderId="46" xfId="0" applyFont="1" applyBorder="1"/>
    <xf numFmtId="0" fontId="24" fillId="0" borderId="10" xfId="0" applyFont="1" applyBorder="1"/>
    <xf numFmtId="167" fontId="44" fillId="2" borderId="1" xfId="1" applyNumberFormat="1" applyFont="1" applyFill="1" applyBorder="1" applyAlignment="1" applyProtection="1">
      <alignment horizontal="center"/>
      <protection locked="0"/>
    </xf>
    <xf numFmtId="44" fontId="24" fillId="2" borderId="1" xfId="8" applyFont="1" applyFill="1" applyBorder="1" applyProtection="1">
      <protection locked="0"/>
    </xf>
    <xf numFmtId="44" fontId="24" fillId="5" borderId="1" xfId="8" applyFont="1" applyFill="1" applyBorder="1"/>
    <xf numFmtId="168" fontId="44" fillId="5" borderId="1" xfId="0" applyNumberFormat="1" applyFont="1" applyFill="1" applyBorder="1"/>
    <xf numFmtId="44" fontId="24" fillId="5" borderId="1" xfId="8" applyFont="1" applyFill="1" applyBorder="1" applyProtection="1"/>
    <xf numFmtId="0" fontId="24" fillId="0" borderId="48" xfId="0" applyFont="1" applyBorder="1" applyAlignment="1" applyProtection="1">
      <alignment wrapText="1"/>
      <protection locked="0"/>
    </xf>
    <xf numFmtId="44" fontId="24" fillId="5" borderId="21" xfId="8" applyFont="1" applyFill="1" applyBorder="1"/>
    <xf numFmtId="44" fontId="24" fillId="5" borderId="21" xfId="8" applyFont="1" applyFill="1" applyBorder="1" applyProtection="1"/>
    <xf numFmtId="0" fontId="24" fillId="0" borderId="50" xfId="0" applyFont="1" applyBorder="1" applyAlignment="1" applyProtection="1">
      <alignment wrapText="1"/>
      <protection locked="0"/>
    </xf>
    <xf numFmtId="0" fontId="44" fillId="5" borderId="10" xfId="0" applyFont="1" applyFill="1" applyBorder="1"/>
    <xf numFmtId="44" fontId="44" fillId="5" borderId="10" xfId="8" applyFont="1" applyFill="1" applyBorder="1"/>
    <xf numFmtId="44" fontId="44" fillId="5" borderId="10" xfId="8" applyFont="1" applyFill="1" applyBorder="1" applyProtection="1"/>
    <xf numFmtId="0" fontId="24" fillId="0" borderId="47" xfId="0" applyFont="1" applyBorder="1" applyAlignment="1" applyProtection="1">
      <alignment wrapText="1"/>
      <protection locked="0"/>
    </xf>
    <xf numFmtId="0" fontId="24" fillId="0" borderId="18" xfId="0" applyFont="1" applyBorder="1" applyAlignment="1">
      <alignment horizontal="right"/>
    </xf>
    <xf numFmtId="0" fontId="24" fillId="0" borderId="10" xfId="0" applyFont="1" applyBorder="1" applyAlignment="1">
      <alignment horizontal="left" indent="2"/>
    </xf>
    <xf numFmtId="0" fontId="43" fillId="5" borderId="49" xfId="0" applyFont="1" applyFill="1" applyBorder="1"/>
    <xf numFmtId="0" fontId="24" fillId="5" borderId="21" xfId="0" applyFont="1" applyFill="1" applyBorder="1"/>
    <xf numFmtId="167" fontId="44" fillId="5" borderId="21" xfId="1" applyNumberFormat="1" applyFont="1" applyFill="1" applyBorder="1" applyAlignment="1" applyProtection="1">
      <alignment horizontal="center"/>
    </xf>
    <xf numFmtId="44" fontId="24" fillId="5" borderId="21" xfId="0" applyNumberFormat="1" applyFont="1" applyFill="1" applyBorder="1"/>
    <xf numFmtId="0" fontId="24" fillId="7" borderId="10" xfId="0" applyFont="1" applyFill="1" applyBorder="1"/>
    <xf numFmtId="44" fontId="24" fillId="7" borderId="10" xfId="8" applyFont="1" applyFill="1" applyBorder="1"/>
    <xf numFmtId="44" fontId="24" fillId="7" borderId="10" xfId="8" applyFont="1" applyFill="1" applyBorder="1" applyProtection="1"/>
    <xf numFmtId="0" fontId="24" fillId="0" borderId="10" xfId="0" applyFont="1" applyBorder="1" applyAlignment="1">
      <alignment horizontal="left" indent="3"/>
    </xf>
    <xf numFmtId="168" fontId="44" fillId="5" borderId="21" xfId="0" applyNumberFormat="1" applyFont="1" applyFill="1" applyBorder="1"/>
    <xf numFmtId="44" fontId="24" fillId="5" borderId="8" xfId="8" applyFont="1" applyFill="1" applyBorder="1"/>
    <xf numFmtId="168" fontId="44" fillId="5" borderId="8" xfId="0" applyNumberFormat="1" applyFont="1" applyFill="1" applyBorder="1"/>
    <xf numFmtId="44" fontId="24" fillId="5" borderId="10" xfId="8" applyFont="1" applyFill="1" applyBorder="1"/>
    <xf numFmtId="168" fontId="44" fillId="5" borderId="10" xfId="0" applyNumberFormat="1" applyFont="1" applyFill="1" applyBorder="1"/>
    <xf numFmtId="44" fontId="24" fillId="5" borderId="10" xfId="8" applyFont="1" applyFill="1" applyBorder="1" applyProtection="1"/>
    <xf numFmtId="44" fontId="24" fillId="5" borderId="8" xfId="8" applyFont="1" applyFill="1" applyBorder="1" applyProtection="1"/>
    <xf numFmtId="0" fontId="24" fillId="0" borderId="53" xfId="0" applyFont="1" applyBorder="1" applyAlignment="1" applyProtection="1">
      <alignment wrapText="1"/>
      <protection locked="0"/>
    </xf>
    <xf numFmtId="44" fontId="24" fillId="5" borderId="52" xfId="8" applyFont="1" applyFill="1" applyBorder="1"/>
    <xf numFmtId="168" fontId="44" fillId="5" borderId="52" xfId="0" applyNumberFormat="1" applyFont="1" applyFill="1" applyBorder="1"/>
    <xf numFmtId="44" fontId="24" fillId="5" borderId="52" xfId="8" applyFont="1" applyFill="1" applyBorder="1" applyProtection="1"/>
    <xf numFmtId="0" fontId="38" fillId="0" borderId="0" xfId="0" applyFont="1"/>
    <xf numFmtId="49" fontId="24" fillId="0" borderId="0" xfId="0" applyNumberFormat="1" applyFont="1"/>
    <xf numFmtId="0" fontId="38" fillId="7" borderId="0" xfId="0" applyFont="1" applyFill="1" applyAlignment="1">
      <alignment horizontal="left"/>
    </xf>
    <xf numFmtId="10" fontId="24" fillId="6" borderId="0" xfId="0" applyNumberFormat="1" applyFont="1" applyFill="1" applyProtection="1">
      <protection locked="0"/>
    </xf>
    <xf numFmtId="10" fontId="24" fillId="0" borderId="0" xfId="0" applyNumberFormat="1" applyFont="1"/>
    <xf numFmtId="0" fontId="24" fillId="6" borderId="0" xfId="0" applyFont="1" applyFill="1" applyProtection="1">
      <protection locked="0"/>
    </xf>
    <xf numFmtId="166" fontId="24" fillId="0" borderId="0" xfId="0" applyNumberFormat="1" applyFont="1" applyProtection="1">
      <protection locked="0"/>
    </xf>
    <xf numFmtId="165" fontId="37" fillId="7" borderId="10" xfId="1" applyNumberFormat="1" applyFont="1" applyFill="1" applyBorder="1"/>
    <xf numFmtId="0" fontId="27" fillId="0" borderId="0" xfId="0" applyFont="1" applyAlignment="1">
      <alignment horizontal="left"/>
    </xf>
    <xf numFmtId="0" fontId="27" fillId="0" borderId="0" xfId="2" applyNumberFormat="1" applyFont="1"/>
    <xf numFmtId="0" fontId="27" fillId="0" borderId="0" xfId="0" applyFont="1"/>
    <xf numFmtId="0" fontId="27" fillId="0" borderId="0" xfId="1" applyNumberFormat="1" applyFont="1"/>
    <xf numFmtId="0" fontId="38" fillId="6" borderId="0" xfId="0" applyFont="1" applyFill="1" applyProtection="1">
      <protection locked="0"/>
    </xf>
    <xf numFmtId="0" fontId="37" fillId="7" borderId="0" xfId="0" applyFont="1" applyFill="1"/>
    <xf numFmtId="0" fontId="37" fillId="7" borderId="0" xfId="0" applyFont="1" applyFill="1" applyAlignment="1">
      <alignment wrapText="1"/>
    </xf>
    <xf numFmtId="10" fontId="37" fillId="0" borderId="0" xfId="0" applyNumberFormat="1" applyFont="1"/>
    <xf numFmtId="0" fontId="36" fillId="0" borderId="0" xfId="0" applyFont="1" applyAlignment="1">
      <alignment wrapText="1"/>
    </xf>
    <xf numFmtId="0" fontId="46" fillId="0" borderId="0" xfId="0" applyFont="1"/>
    <xf numFmtId="9" fontId="41" fillId="0" borderId="0" xfId="0" applyNumberFormat="1" applyFont="1"/>
    <xf numFmtId="0" fontId="0" fillId="0" borderId="0" xfId="0" applyAlignment="1">
      <alignment horizontal="center" vertical="center" wrapText="1"/>
    </xf>
    <xf numFmtId="0" fontId="38" fillId="6" borderId="0" xfId="0" applyFont="1" applyFill="1"/>
    <xf numFmtId="0" fontId="48" fillId="0" borderId="0" xfId="0" applyFont="1"/>
    <xf numFmtId="0" fontId="6" fillId="0" borderId="0" xfId="2" applyNumberFormat="1" applyFont="1"/>
    <xf numFmtId="0" fontId="6" fillId="0" borderId="0" xfId="1" applyNumberFormat="1" applyFont="1"/>
    <xf numFmtId="9" fontId="6" fillId="0" borderId="0" xfId="2" applyFont="1"/>
    <xf numFmtId="43" fontId="6" fillId="0" borderId="0" xfId="1" applyFont="1"/>
    <xf numFmtId="0" fontId="16" fillId="7" borderId="0" xfId="4" applyFont="1" applyFill="1"/>
    <xf numFmtId="0" fontId="23" fillId="7" borderId="0" xfId="7" applyFont="1" applyFill="1" applyAlignment="1">
      <alignment vertical="center"/>
    </xf>
    <xf numFmtId="0" fontId="1" fillId="7" borderId="0" xfId="7" applyFill="1"/>
    <xf numFmtId="0" fontId="22" fillId="7" borderId="0" xfId="7" applyFont="1" applyFill="1" applyAlignment="1">
      <alignment horizontal="left" vertical="center" indent="9"/>
    </xf>
    <xf numFmtId="0" fontId="6" fillId="5" borderId="45" xfId="0" applyFont="1" applyFill="1" applyBorder="1" applyAlignment="1">
      <alignment horizontal="center" wrapText="1"/>
    </xf>
    <xf numFmtId="0" fontId="3" fillId="2" borderId="1" xfId="0" applyFont="1" applyFill="1" applyBorder="1" applyAlignment="1" applyProtection="1">
      <alignment horizontal="center"/>
      <protection locked="0"/>
    </xf>
    <xf numFmtId="0" fontId="3" fillId="0" borderId="11" xfId="0" applyFont="1" applyBorder="1" applyAlignment="1">
      <alignment horizontal="center"/>
    </xf>
    <xf numFmtId="8" fontId="3" fillId="2" borderId="1" xfId="0" applyNumberFormat="1" applyFont="1" applyFill="1" applyBorder="1" applyProtection="1">
      <protection locked="0"/>
    </xf>
    <xf numFmtId="8" fontId="3" fillId="0" borderId="11" xfId="0" applyNumberFormat="1" applyFont="1" applyBorder="1"/>
    <xf numFmtId="0" fontId="3" fillId="2" borderId="8" xfId="0" applyFont="1" applyFill="1" applyBorder="1" applyAlignment="1" applyProtection="1">
      <alignment horizontal="center"/>
      <protection locked="0"/>
    </xf>
    <xf numFmtId="8" fontId="3" fillId="2" borderId="8" xfId="0" applyNumberFormat="1" applyFont="1" applyFill="1" applyBorder="1" applyProtection="1">
      <protection locked="0"/>
    </xf>
    <xf numFmtId="8" fontId="6" fillId="5" borderId="45" xfId="0" applyNumberFormat="1" applyFont="1" applyFill="1" applyBorder="1" applyAlignment="1">
      <alignment horizontal="center" wrapText="1"/>
    </xf>
    <xf numFmtId="8" fontId="6" fillId="5" borderId="54" xfId="0" applyNumberFormat="1" applyFont="1" applyFill="1" applyBorder="1"/>
    <xf numFmtId="0" fontId="6" fillId="5" borderId="55" xfId="0" applyFont="1" applyFill="1" applyBorder="1" applyAlignment="1">
      <alignment horizontal="center"/>
    </xf>
    <xf numFmtId="0" fontId="6" fillId="5" borderId="54" xfId="0" applyFont="1" applyFill="1" applyBorder="1"/>
    <xf numFmtId="0" fontId="6" fillId="5" borderId="55" xfId="0" applyFont="1" applyFill="1" applyBorder="1"/>
    <xf numFmtId="43" fontId="3" fillId="2" borderId="1" xfId="1" applyFont="1" applyFill="1" applyBorder="1" applyProtection="1">
      <protection locked="0"/>
    </xf>
    <xf numFmtId="43" fontId="3" fillId="2" borderId="1" xfId="0" applyNumberFormat="1" applyFont="1" applyFill="1" applyBorder="1" applyProtection="1">
      <protection locked="0"/>
    </xf>
    <xf numFmtId="0" fontId="3" fillId="2" borderId="1" xfId="0" applyFont="1" applyFill="1" applyBorder="1" applyProtection="1">
      <protection locked="0"/>
    </xf>
    <xf numFmtId="8" fontId="6" fillId="5" borderId="54" xfId="0" applyNumberFormat="1" applyFont="1" applyFill="1" applyBorder="1" applyAlignment="1">
      <alignment horizontal="right"/>
    </xf>
    <xf numFmtId="8" fontId="3" fillId="2" borderId="1" xfId="0" applyNumberFormat="1" applyFont="1" applyFill="1" applyBorder="1" applyAlignment="1" applyProtection="1">
      <alignment horizontal="right"/>
      <protection locked="0"/>
    </xf>
    <xf numFmtId="0" fontId="3" fillId="2" borderId="1" xfId="0" applyFont="1" applyFill="1" applyBorder="1" applyAlignment="1" applyProtection="1">
      <alignment horizontal="right"/>
      <protection locked="0"/>
    </xf>
    <xf numFmtId="8" fontId="6" fillId="5" borderId="56" xfId="0" applyNumberFormat="1" applyFont="1" applyFill="1" applyBorder="1" applyAlignment="1">
      <alignment horizontal="right"/>
    </xf>
    <xf numFmtId="0" fontId="31" fillId="5" borderId="26" xfId="4" applyFont="1" applyFill="1" applyBorder="1"/>
    <xf numFmtId="0" fontId="19" fillId="5" borderId="0" xfId="4" applyFont="1" applyFill="1" applyAlignment="1">
      <alignment vertical="top"/>
    </xf>
    <xf numFmtId="0" fontId="19" fillId="5" borderId="27" xfId="4" applyFont="1" applyFill="1" applyBorder="1" applyAlignment="1">
      <alignment vertical="top"/>
    </xf>
    <xf numFmtId="0" fontId="33" fillId="5" borderId="26" xfId="6" applyFont="1" applyFill="1" applyBorder="1"/>
    <xf numFmtId="0" fontId="31" fillId="5" borderId="28" xfId="4" applyFont="1" applyFill="1" applyBorder="1"/>
    <xf numFmtId="0" fontId="19" fillId="5" borderId="29" xfId="4" applyFont="1" applyFill="1" applyBorder="1" applyAlignment="1">
      <alignment vertical="top"/>
    </xf>
    <xf numFmtId="0" fontId="19" fillId="5" borderId="30" xfId="4" applyFont="1" applyFill="1" applyBorder="1" applyAlignment="1">
      <alignment vertical="top"/>
    </xf>
    <xf numFmtId="0" fontId="52" fillId="4" borderId="34" xfId="6" applyFont="1" applyFill="1" applyBorder="1"/>
    <xf numFmtId="0" fontId="52" fillId="4" borderId="0" xfId="6" applyFont="1" applyFill="1" applyBorder="1" applyAlignment="1">
      <alignment vertical="top"/>
    </xf>
    <xf numFmtId="0" fontId="52" fillId="4" borderId="26" xfId="6" applyFont="1" applyFill="1" applyBorder="1"/>
    <xf numFmtId="0" fontId="2" fillId="9" borderId="0" xfId="0" applyFont="1" applyFill="1"/>
    <xf numFmtId="0" fontId="4" fillId="9" borderId="0" xfId="0" applyFont="1" applyFill="1"/>
    <xf numFmtId="0" fontId="5" fillId="9" borderId="0" xfId="0" applyFont="1" applyFill="1"/>
    <xf numFmtId="0" fontId="2" fillId="9" borderId="0" xfId="0" applyFont="1" applyFill="1" applyAlignment="1">
      <alignment horizontal="left" wrapText="1"/>
    </xf>
    <xf numFmtId="0" fontId="0" fillId="9" borderId="0" xfId="0" applyFill="1"/>
    <xf numFmtId="0" fontId="6" fillId="0" borderId="0" xfId="0" applyFont="1" applyAlignment="1">
      <alignment horizontal="left"/>
    </xf>
    <xf numFmtId="0" fontId="6" fillId="5" borderId="13" xfId="0" applyFont="1" applyFill="1" applyBorder="1" applyAlignment="1">
      <alignment horizontal="center" wrapText="1"/>
    </xf>
    <xf numFmtId="0" fontId="6" fillId="5" borderId="17" xfId="0" applyFont="1" applyFill="1" applyBorder="1" applyAlignment="1">
      <alignment horizontal="center" wrapText="1"/>
    </xf>
    <xf numFmtId="0" fontId="19" fillId="4" borderId="0" xfId="4" applyFont="1" applyFill="1" applyAlignment="1">
      <alignment horizontal="left" vertical="top" wrapText="1"/>
    </xf>
    <xf numFmtId="0" fontId="19" fillId="4" borderId="34" xfId="4" applyFont="1" applyFill="1" applyBorder="1" applyAlignment="1">
      <alignment horizontal="left" vertical="top" wrapText="1"/>
    </xf>
    <xf numFmtId="0" fontId="19" fillId="4" borderId="35" xfId="4" applyFont="1" applyFill="1" applyBorder="1" applyAlignment="1">
      <alignment horizontal="left" vertical="top" wrapText="1"/>
    </xf>
    <xf numFmtId="0" fontId="37" fillId="5" borderId="5" xfId="0" applyFont="1" applyFill="1" applyBorder="1" applyAlignment="1">
      <alignment horizontal="left" vertical="center" wrapText="1"/>
    </xf>
    <xf numFmtId="0" fontId="37" fillId="5" borderId="7" xfId="0" applyFont="1" applyFill="1" applyBorder="1" applyAlignment="1">
      <alignment horizontal="left" vertical="center" wrapText="1"/>
    </xf>
    <xf numFmtId="0" fontId="37" fillId="5" borderId="28" xfId="0" applyFont="1" applyFill="1" applyBorder="1" applyAlignment="1">
      <alignment horizontal="left" vertical="center" wrapText="1"/>
    </xf>
    <xf numFmtId="0" fontId="37" fillId="5" borderId="30" xfId="0" applyFont="1" applyFill="1" applyBorder="1" applyAlignment="1">
      <alignment horizontal="left" vertical="center" wrapText="1"/>
    </xf>
    <xf numFmtId="0" fontId="38" fillId="0" borderId="0" xfId="0" applyFont="1" applyAlignment="1">
      <alignment horizontal="center"/>
    </xf>
    <xf numFmtId="0" fontId="24" fillId="0" borderId="0" xfId="0" applyFont="1" applyAlignment="1">
      <alignment horizontal="center" wrapText="1"/>
    </xf>
    <xf numFmtId="0" fontId="2" fillId="9" borderId="0" xfId="0" applyFont="1" applyFill="1" applyAlignment="1">
      <alignment horizontal="left"/>
    </xf>
    <xf numFmtId="10" fontId="24" fillId="6" borderId="0" xfId="0" applyNumberFormat="1" applyFont="1" applyFill="1" applyAlignment="1" applyProtection="1">
      <alignment horizontal="center" wrapText="1"/>
      <protection locked="0"/>
    </xf>
    <xf numFmtId="0" fontId="43" fillId="2" borderId="2" xfId="0" applyFont="1" applyFill="1" applyBorder="1" applyAlignment="1" applyProtection="1">
      <alignment horizontal="center"/>
      <protection locked="0"/>
    </xf>
    <xf numFmtId="0" fontId="43" fillId="2" borderId="3" xfId="0" applyFont="1" applyFill="1" applyBorder="1" applyAlignment="1" applyProtection="1">
      <alignment horizontal="center"/>
      <protection locked="0"/>
    </xf>
    <xf numFmtId="0" fontId="43" fillId="2" borderId="4" xfId="0" applyFont="1" applyFill="1" applyBorder="1" applyAlignment="1" applyProtection="1">
      <alignment horizontal="center"/>
      <protection locked="0"/>
    </xf>
    <xf numFmtId="0" fontId="38" fillId="5" borderId="2" xfId="0" applyFont="1" applyFill="1" applyBorder="1" applyAlignment="1">
      <alignment horizontal="left" vertical="center" wrapText="1"/>
    </xf>
    <xf numFmtId="0" fontId="38" fillId="5" borderId="3" xfId="0" applyFont="1" applyFill="1" applyBorder="1" applyAlignment="1">
      <alignment horizontal="left" vertical="center" wrapText="1"/>
    </xf>
    <xf numFmtId="0" fontId="38" fillId="5" borderId="4" xfId="0" applyFont="1" applyFill="1" applyBorder="1" applyAlignment="1">
      <alignment horizontal="left" vertical="center" wrapText="1"/>
    </xf>
    <xf numFmtId="0" fontId="43" fillId="5" borderId="2" xfId="0" applyFont="1" applyFill="1" applyBorder="1" applyAlignment="1">
      <alignment horizontal="center"/>
    </xf>
    <xf numFmtId="0" fontId="43" fillId="5" borderId="3" xfId="0" applyFont="1" applyFill="1" applyBorder="1" applyAlignment="1">
      <alignment horizontal="center"/>
    </xf>
    <xf numFmtId="0" fontId="43" fillId="5" borderId="4" xfId="0" applyFont="1" applyFill="1" applyBorder="1" applyAlignment="1">
      <alignment horizontal="center"/>
    </xf>
    <xf numFmtId="164" fontId="42" fillId="0" borderId="0" xfId="2" applyNumberFormat="1" applyFont="1" applyFill="1" applyBorder="1" applyAlignment="1">
      <alignment horizontal="center"/>
    </xf>
    <xf numFmtId="0" fontId="38" fillId="0" borderId="0" xfId="0" applyFont="1" applyAlignment="1">
      <alignment horizontal="left"/>
    </xf>
    <xf numFmtId="0" fontId="6" fillId="0" borderId="0" xfId="0" applyFont="1" applyAlignment="1">
      <alignment horizontal="left"/>
    </xf>
    <xf numFmtId="0" fontId="12" fillId="5" borderId="5" xfId="0" applyFont="1" applyFill="1" applyBorder="1" applyAlignment="1">
      <alignment horizontal="center" wrapText="1"/>
    </xf>
    <xf numFmtId="0" fontId="12" fillId="5" borderId="6" xfId="0" applyFont="1" applyFill="1" applyBorder="1" applyAlignment="1">
      <alignment horizontal="center" wrapText="1"/>
    </xf>
    <xf numFmtId="0" fontId="12" fillId="5" borderId="7" xfId="0" applyFont="1" applyFill="1" applyBorder="1" applyAlignment="1">
      <alignment horizontal="center" wrapText="1"/>
    </xf>
    <xf numFmtId="0" fontId="12" fillId="5" borderId="26" xfId="0" applyFont="1" applyFill="1" applyBorder="1" applyAlignment="1">
      <alignment horizontal="center" wrapText="1"/>
    </xf>
    <xf numFmtId="0" fontId="12" fillId="5" borderId="0" xfId="0" applyFont="1" applyFill="1" applyAlignment="1">
      <alignment horizontal="center" wrapText="1"/>
    </xf>
    <xf numFmtId="0" fontId="12" fillId="5" borderId="27" xfId="0" applyFont="1" applyFill="1" applyBorder="1" applyAlignment="1">
      <alignment horizontal="center" wrapText="1"/>
    </xf>
    <xf numFmtId="0" fontId="12" fillId="5" borderId="28" xfId="0" applyFont="1" applyFill="1" applyBorder="1" applyAlignment="1">
      <alignment horizontal="center" wrapText="1"/>
    </xf>
    <xf numFmtId="0" fontId="12" fillId="5" borderId="29" xfId="0" applyFont="1" applyFill="1" applyBorder="1" applyAlignment="1">
      <alignment horizontal="center" wrapText="1"/>
    </xf>
    <xf numFmtId="0" fontId="12" fillId="5" borderId="30" xfId="0" applyFont="1" applyFill="1" applyBorder="1" applyAlignment="1">
      <alignment horizontal="center" wrapText="1"/>
    </xf>
    <xf numFmtId="0" fontId="3" fillId="0" borderId="13" xfId="0" applyFont="1" applyBorder="1" applyAlignment="1" applyProtection="1">
      <alignment horizontal="left"/>
      <protection locked="0"/>
    </xf>
    <xf numFmtId="0" fontId="3" fillId="0" borderId="17" xfId="0" applyFont="1" applyBorder="1" applyAlignment="1" applyProtection="1">
      <alignment horizontal="left"/>
      <protection locked="0"/>
    </xf>
    <xf numFmtId="0" fontId="2" fillId="9" borderId="0" xfId="0" applyFont="1" applyFill="1" applyAlignment="1">
      <alignment horizontal="center"/>
    </xf>
    <xf numFmtId="0" fontId="3" fillId="5" borderId="5" xfId="0" applyFont="1" applyFill="1" applyBorder="1" applyAlignment="1">
      <alignment horizontal="left" wrapText="1"/>
    </xf>
    <xf numFmtId="0" fontId="3" fillId="5" borderId="6" xfId="0" applyFont="1" applyFill="1" applyBorder="1" applyAlignment="1">
      <alignment horizontal="left" wrapText="1"/>
    </xf>
    <xf numFmtId="0" fontId="3" fillId="5" borderId="7" xfId="0" applyFont="1" applyFill="1" applyBorder="1" applyAlignment="1">
      <alignment horizontal="left" wrapText="1"/>
    </xf>
    <xf numFmtId="0" fontId="3" fillId="5" borderId="26" xfId="0" applyFont="1" applyFill="1" applyBorder="1" applyAlignment="1">
      <alignment horizontal="left" wrapText="1"/>
    </xf>
    <xf numFmtId="0" fontId="3" fillId="5" borderId="0" xfId="0" applyFont="1" applyFill="1" applyAlignment="1">
      <alignment horizontal="left" wrapText="1"/>
    </xf>
    <xf numFmtId="0" fontId="3" fillId="5" borderId="27" xfId="0" applyFont="1" applyFill="1" applyBorder="1" applyAlignment="1">
      <alignment horizontal="left" wrapText="1"/>
    </xf>
    <xf numFmtId="0" fontId="3" fillId="5" borderId="28" xfId="0" applyFont="1" applyFill="1" applyBorder="1" applyAlignment="1">
      <alignment horizontal="left" wrapText="1"/>
    </xf>
    <xf numFmtId="0" fontId="3" fillId="5" borderId="29" xfId="0" applyFont="1" applyFill="1" applyBorder="1" applyAlignment="1">
      <alignment horizontal="left" wrapText="1"/>
    </xf>
    <xf numFmtId="0" fontId="3" fillId="5" borderId="30" xfId="0" applyFont="1" applyFill="1" applyBorder="1" applyAlignment="1">
      <alignment horizontal="left" wrapText="1"/>
    </xf>
    <xf numFmtId="0" fontId="6" fillId="5" borderId="13" xfId="0" applyFont="1" applyFill="1" applyBorder="1" applyAlignment="1">
      <alignment horizontal="center" wrapText="1"/>
    </xf>
    <xf numFmtId="0" fontId="6" fillId="5" borderId="17" xfId="0" applyFont="1" applyFill="1" applyBorder="1" applyAlignment="1">
      <alignment horizontal="center" wrapText="1"/>
    </xf>
    <xf numFmtId="0" fontId="6" fillId="5" borderId="12" xfId="0" applyFont="1" applyFill="1" applyBorder="1" applyAlignment="1">
      <alignment horizontal="left"/>
    </xf>
    <xf numFmtId="0" fontId="6" fillId="5" borderId="20" xfId="0" applyFont="1" applyFill="1" applyBorder="1" applyAlignment="1">
      <alignment horizontal="left"/>
    </xf>
    <xf numFmtId="0" fontId="31" fillId="5" borderId="5" xfId="4" applyFont="1" applyFill="1" applyBorder="1" applyAlignment="1">
      <alignment horizontal="left" vertical="top" wrapText="1"/>
    </xf>
    <xf numFmtId="0" fontId="31" fillId="5" borderId="6" xfId="4" applyFont="1" applyFill="1" applyBorder="1" applyAlignment="1">
      <alignment horizontal="left" vertical="top" wrapText="1"/>
    </xf>
    <xf numFmtId="0" fontId="31" fillId="5" borderId="7" xfId="4" applyFont="1" applyFill="1" applyBorder="1" applyAlignment="1">
      <alignment horizontal="left" vertical="top" wrapText="1"/>
    </xf>
    <xf numFmtId="0" fontId="31" fillId="5" borderId="26" xfId="4" applyFont="1" applyFill="1" applyBorder="1" applyAlignment="1">
      <alignment horizontal="left" vertical="top" wrapText="1"/>
    </xf>
    <xf numFmtId="0" fontId="31" fillId="5" borderId="0" xfId="4" applyFont="1" applyFill="1" applyAlignment="1">
      <alignment horizontal="left" vertical="top" wrapText="1"/>
    </xf>
    <xf numFmtId="0" fontId="31" fillId="5" borderId="27" xfId="4" applyFont="1" applyFill="1" applyBorder="1" applyAlignment="1">
      <alignment horizontal="left" vertical="top" wrapText="1"/>
    </xf>
    <xf numFmtId="8" fontId="12" fillId="5" borderId="5" xfId="0" applyNumberFormat="1" applyFont="1" applyFill="1" applyBorder="1" applyAlignment="1">
      <alignment horizontal="left" vertical="center" wrapText="1"/>
    </xf>
    <xf numFmtId="8" fontId="12" fillId="5" borderId="6" xfId="0" applyNumberFormat="1" applyFont="1" applyFill="1" applyBorder="1" applyAlignment="1">
      <alignment horizontal="left" vertical="center" wrapText="1"/>
    </xf>
    <xf numFmtId="8" fontId="12" fillId="5" borderId="7" xfId="0" applyNumberFormat="1" applyFont="1" applyFill="1" applyBorder="1" applyAlignment="1">
      <alignment horizontal="left" vertical="center" wrapText="1"/>
    </xf>
    <xf numFmtId="8" fontId="12" fillId="5" borderId="28" xfId="0" applyNumberFormat="1" applyFont="1" applyFill="1" applyBorder="1" applyAlignment="1">
      <alignment horizontal="left" vertical="center" wrapText="1"/>
    </xf>
    <xf numFmtId="8" fontId="12" fillId="5" borderId="29" xfId="0" applyNumberFormat="1" applyFont="1" applyFill="1" applyBorder="1" applyAlignment="1">
      <alignment horizontal="left" vertical="center" wrapText="1"/>
    </xf>
    <xf numFmtId="8" fontId="12" fillId="5" borderId="30" xfId="0" applyNumberFormat="1" applyFont="1" applyFill="1" applyBorder="1" applyAlignment="1">
      <alignment horizontal="left" vertical="center" wrapText="1"/>
    </xf>
    <xf numFmtId="0" fontId="19" fillId="5" borderId="31" xfId="4" applyFont="1" applyFill="1" applyBorder="1" applyAlignment="1">
      <alignment horizontal="left" vertical="center" wrapText="1"/>
    </xf>
    <xf numFmtId="0" fontId="19" fillId="5" borderId="32" xfId="4" applyFont="1" applyFill="1" applyBorder="1" applyAlignment="1">
      <alignment horizontal="left" vertical="center" wrapText="1"/>
    </xf>
    <xf numFmtId="0" fontId="19" fillId="5" borderId="33" xfId="4" applyFont="1" applyFill="1" applyBorder="1" applyAlignment="1">
      <alignment horizontal="left" vertical="center" wrapText="1"/>
    </xf>
    <xf numFmtId="0" fontId="19" fillId="5" borderId="34" xfId="4" applyFont="1" applyFill="1" applyBorder="1" applyAlignment="1">
      <alignment horizontal="left" vertical="center" wrapText="1"/>
    </xf>
    <xf numFmtId="0" fontId="19" fillId="5" borderId="0" xfId="4" applyFont="1" applyFill="1" applyAlignment="1">
      <alignment horizontal="left" vertical="center" wrapText="1"/>
    </xf>
    <xf numFmtId="0" fontId="19" fillId="5" borderId="35" xfId="4" applyFont="1" applyFill="1" applyBorder="1" applyAlignment="1">
      <alignment horizontal="left" vertical="center" wrapText="1"/>
    </xf>
    <xf numFmtId="49" fontId="6" fillId="0" borderId="0" xfId="0" applyNumberFormat="1" applyFont="1" applyAlignment="1">
      <alignment horizontal="left"/>
    </xf>
    <xf numFmtId="0" fontId="21" fillId="7" borderId="0" xfId="7" applyFont="1" applyFill="1" applyAlignment="1">
      <alignment horizontal="center" vertical="top"/>
    </xf>
    <xf numFmtId="0" fontId="19" fillId="4" borderId="5" xfId="4" applyFont="1" applyFill="1" applyBorder="1" applyAlignment="1">
      <alignment horizontal="left" vertical="top" wrapText="1"/>
    </xf>
    <xf numFmtId="0" fontId="19" fillId="4" borderId="6" xfId="4" applyFont="1" applyFill="1" applyBorder="1" applyAlignment="1">
      <alignment horizontal="left" vertical="top" wrapText="1"/>
    </xf>
    <xf numFmtId="0" fontId="19" fillId="4" borderId="7" xfId="4" applyFont="1" applyFill="1" applyBorder="1" applyAlignment="1">
      <alignment horizontal="left" vertical="top" wrapText="1"/>
    </xf>
    <xf numFmtId="0" fontId="19" fillId="4" borderId="26" xfId="4" applyFont="1" applyFill="1" applyBorder="1" applyAlignment="1">
      <alignment horizontal="left" vertical="top" wrapText="1"/>
    </xf>
    <xf numFmtId="0" fontId="19" fillId="4" borderId="0" xfId="4" applyFont="1" applyFill="1" applyAlignment="1">
      <alignment horizontal="left" vertical="top" wrapText="1"/>
    </xf>
    <xf numFmtId="0" fontId="19" fillId="4" borderId="27" xfId="4" applyFont="1" applyFill="1" applyBorder="1" applyAlignment="1">
      <alignment horizontal="left" vertical="top" wrapText="1"/>
    </xf>
    <xf numFmtId="0" fontId="25" fillId="3" borderId="39" xfId="4" applyFont="1" applyFill="1" applyBorder="1" applyAlignment="1">
      <alignment horizontal="center" vertical="center"/>
    </xf>
    <xf numFmtId="0" fontId="25" fillId="3" borderId="40" xfId="4" applyFont="1" applyFill="1" applyBorder="1" applyAlignment="1">
      <alignment horizontal="center" vertical="center"/>
    </xf>
    <xf numFmtId="0" fontId="25" fillId="3" borderId="41" xfId="4" applyFont="1" applyFill="1" applyBorder="1" applyAlignment="1">
      <alignment horizontal="center" vertical="center"/>
    </xf>
    <xf numFmtId="0" fontId="19" fillId="4" borderId="31" xfId="4" applyFont="1" applyFill="1" applyBorder="1" applyAlignment="1">
      <alignment horizontal="left" vertical="top" wrapText="1"/>
    </xf>
    <xf numFmtId="0" fontId="19" fillId="4" borderId="32" xfId="4" applyFont="1" applyFill="1" applyBorder="1" applyAlignment="1">
      <alignment horizontal="left" vertical="top" wrapText="1"/>
    </xf>
    <xf numFmtId="0" fontId="19" fillId="4" borderId="33" xfId="4" applyFont="1" applyFill="1" applyBorder="1" applyAlignment="1">
      <alignment horizontal="left" vertical="top" wrapText="1"/>
    </xf>
    <xf numFmtId="0" fontId="19" fillId="4" borderId="34" xfId="4" applyFont="1" applyFill="1" applyBorder="1" applyAlignment="1">
      <alignment horizontal="left" vertical="top" wrapText="1"/>
    </xf>
    <xf numFmtId="0" fontId="19" fillId="4" borderId="35" xfId="4" applyFont="1" applyFill="1" applyBorder="1" applyAlignment="1">
      <alignment horizontal="left" vertical="top" wrapText="1"/>
    </xf>
    <xf numFmtId="0" fontId="19" fillId="4" borderId="31" xfId="4" applyFont="1" applyFill="1" applyBorder="1" applyAlignment="1">
      <alignment horizontal="left" vertical="center" wrapText="1"/>
    </xf>
    <xf numFmtId="0" fontId="19" fillId="4" borderId="32" xfId="4" applyFont="1" applyFill="1" applyBorder="1" applyAlignment="1">
      <alignment horizontal="left" vertical="center" wrapText="1"/>
    </xf>
    <xf numFmtId="0" fontId="19" fillId="4" borderId="33" xfId="4" applyFont="1" applyFill="1" applyBorder="1" applyAlignment="1">
      <alignment horizontal="left" vertical="center" wrapText="1"/>
    </xf>
    <xf numFmtId="0" fontId="19" fillId="4" borderId="34" xfId="4" applyFont="1" applyFill="1" applyBorder="1" applyAlignment="1">
      <alignment horizontal="left" vertical="center" wrapText="1"/>
    </xf>
    <xf numFmtId="0" fontId="19" fillId="4" borderId="0" xfId="4" applyFont="1" applyFill="1" applyAlignment="1">
      <alignment horizontal="left" vertical="center" wrapText="1"/>
    </xf>
    <xf numFmtId="0" fontId="19" fillId="4" borderId="35" xfId="4" applyFont="1" applyFill="1" applyBorder="1" applyAlignment="1">
      <alignment horizontal="left" vertical="center" wrapText="1"/>
    </xf>
    <xf numFmtId="0" fontId="49" fillId="0" borderId="0" xfId="0" applyFont="1" applyAlignment="1">
      <alignment horizontal="center"/>
    </xf>
  </cellXfs>
  <cellStyles count="9">
    <cellStyle name="Comma" xfId="1" builtinId="3"/>
    <cellStyle name="Currency" xfId="8" builtinId="4"/>
    <cellStyle name="Hyperlink 2" xfId="5" xr:uid="{5A8EC713-FF12-454B-8562-826CFA347D21}"/>
    <cellStyle name="Hyperlink 2 2" xfId="6" xr:uid="{3B19D856-30F3-4674-B194-CF1E95351767}"/>
    <cellStyle name="Normal" xfId="0" builtinId="0"/>
    <cellStyle name="Normal 2" xfId="3" xr:uid="{567FCCB2-FA51-4874-8FBA-96CDD92B45C5}"/>
    <cellStyle name="Normal 2 2" xfId="4" xr:uid="{CDD82BCD-CE14-451C-8F7B-3AC5427D8EA4}"/>
    <cellStyle name="Normal 3" xfId="7" xr:uid="{5FDF1AC1-32B6-4F14-98E0-180AE1287163}"/>
    <cellStyle name="Percent" xfId="2" builtinId="5"/>
  </cellStyles>
  <dxfs count="55">
    <dxf>
      <fill>
        <patternFill>
          <bgColor rgb="FFFFFFCC"/>
        </patternFill>
      </fill>
    </dxf>
    <dxf>
      <font>
        <strike val="0"/>
        <color theme="0"/>
      </font>
    </dxf>
    <dxf>
      <font>
        <color rgb="FF00B050"/>
      </font>
    </dxf>
    <dxf>
      <font>
        <color rgb="FFFF0000"/>
      </font>
      <fill>
        <patternFill>
          <bgColor rgb="FFFFFF00"/>
        </patternFill>
      </fill>
    </dxf>
    <dxf>
      <font>
        <strike val="0"/>
        <color theme="0"/>
      </font>
    </dxf>
    <dxf>
      <font>
        <color rgb="FFFF0000"/>
      </font>
    </dxf>
    <dxf>
      <fill>
        <patternFill>
          <bgColor rgb="FFFFFFCC"/>
        </patternFill>
      </fill>
    </dxf>
    <dxf>
      <fill>
        <patternFill>
          <bgColor rgb="FFFFFFCC"/>
        </patternFill>
      </fill>
    </dxf>
    <dxf>
      <fill>
        <patternFill>
          <bgColor rgb="FFFFFFCC"/>
        </patternFill>
      </fill>
    </dxf>
    <dxf>
      <font>
        <b/>
        <i val="0"/>
        <color rgb="FF00B050"/>
      </font>
    </dxf>
    <dxf>
      <font>
        <b/>
        <i val="0"/>
        <color rgb="FFC00000"/>
      </font>
      <fill>
        <patternFill>
          <bgColor rgb="FFFFFF00"/>
        </patternFill>
      </fill>
    </dxf>
    <dxf>
      <font>
        <b/>
        <i val="0"/>
        <color theme="0"/>
      </font>
      <fill>
        <patternFill>
          <bgColor rgb="FFC00000"/>
        </patternFill>
      </fill>
    </dxf>
    <dxf>
      <font>
        <b/>
        <i val="0"/>
        <color rgb="FF002060"/>
      </font>
      <fill>
        <patternFill>
          <bgColor rgb="FF92D050"/>
        </patternFill>
      </fill>
    </dxf>
    <dxf>
      <fill>
        <patternFill>
          <bgColor rgb="FFFFFFCC"/>
        </patternFill>
      </fill>
    </dxf>
    <dxf>
      <fill>
        <patternFill>
          <bgColor rgb="FFFFFFCC"/>
        </patternFill>
      </fill>
    </dxf>
    <dxf>
      <font>
        <b/>
        <i val="0"/>
        <color rgb="FF00B050"/>
      </font>
    </dxf>
    <dxf>
      <font>
        <b/>
        <i val="0"/>
        <color rgb="FFC00000"/>
      </font>
      <fill>
        <patternFill>
          <bgColor rgb="FFFFFF00"/>
        </patternFill>
      </fill>
    </dxf>
    <dxf>
      <fill>
        <patternFill>
          <bgColor rgb="FFFFFFCC"/>
        </patternFill>
      </fill>
    </dxf>
    <dxf>
      <fill>
        <patternFill>
          <bgColor rgb="FFFFFFCC"/>
        </patternFill>
      </fill>
    </dxf>
    <dxf>
      <font>
        <b/>
        <i val="0"/>
        <color rgb="FF00B050"/>
      </font>
    </dxf>
    <dxf>
      <font>
        <b/>
        <i val="0"/>
        <color rgb="FFC00000"/>
      </font>
      <fill>
        <patternFill>
          <bgColor rgb="FFFFFF00"/>
        </patternFill>
      </fill>
    </dxf>
    <dxf>
      <font>
        <b/>
        <i val="0"/>
        <color theme="0"/>
      </font>
      <fill>
        <patternFill>
          <bgColor rgb="FFC00000"/>
        </patternFill>
      </fill>
    </dxf>
    <dxf>
      <font>
        <b/>
        <i val="0"/>
        <color rgb="FF002060"/>
      </font>
      <fill>
        <patternFill>
          <bgColor rgb="FF92D050"/>
        </patternFill>
      </fill>
    </dxf>
    <dxf>
      <fill>
        <patternFill>
          <bgColor rgb="FFFFFFCC"/>
        </patternFill>
      </fill>
    </dxf>
    <dxf>
      <fill>
        <patternFill>
          <bgColor rgb="FFFFFFCC"/>
        </patternFill>
      </fill>
    </dxf>
    <dxf>
      <fill>
        <patternFill>
          <bgColor rgb="FFFFFFCC"/>
        </patternFill>
      </fill>
    </dxf>
    <dxf>
      <font>
        <b/>
        <i val="0"/>
        <color rgb="FF00B050"/>
      </font>
    </dxf>
    <dxf>
      <font>
        <b/>
        <i val="0"/>
        <color rgb="FFC00000"/>
      </font>
      <fill>
        <patternFill>
          <bgColor rgb="FFFFFF00"/>
        </patternFill>
      </fill>
    </dxf>
    <dxf>
      <font>
        <b/>
        <i val="0"/>
        <color rgb="FF002060"/>
      </font>
      <fill>
        <patternFill>
          <bgColor rgb="FF92D050"/>
        </patternFill>
      </fill>
    </dxf>
    <dxf>
      <font>
        <b/>
        <i val="0"/>
        <color theme="0"/>
      </font>
      <fill>
        <patternFill>
          <bgColor rgb="FFC0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color rgb="FF00B050"/>
      </font>
    </dxf>
    <dxf>
      <font>
        <b/>
        <i val="0"/>
        <color rgb="FFC00000"/>
      </font>
      <fill>
        <patternFill>
          <bgColor rgb="FFFFFF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color rgb="FF00B050"/>
      </font>
    </dxf>
    <dxf>
      <font>
        <b/>
        <i val="0"/>
        <color rgb="FFC00000"/>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14</xdr:col>
      <xdr:colOff>333375</xdr:colOff>
      <xdr:row>34</xdr:row>
      <xdr:rowOff>76200</xdr:rowOff>
    </xdr:to>
    <xdr:sp macro="" textlink="">
      <xdr:nvSpPr>
        <xdr:cNvPr id="3" name="TextBox 1">
          <a:extLst>
            <a:ext uri="{FF2B5EF4-FFF2-40B4-BE49-F238E27FC236}">
              <a16:creationId xmlns:a16="http://schemas.microsoft.com/office/drawing/2014/main" id="{5DCBDE06-FB97-024A-72D3-A52EC9BFD847}"/>
            </a:ext>
          </a:extLst>
        </xdr:cNvPr>
        <xdr:cNvSpPr txBox="1"/>
      </xdr:nvSpPr>
      <xdr:spPr>
        <a:xfrm>
          <a:off x="142875" y="476250"/>
          <a:ext cx="8258175" cy="5667375"/>
        </a:xfrm>
        <a:prstGeom prst="rect">
          <a:avLst/>
        </a:prstGeom>
        <a:solidFill>
          <a:schemeClr val="tx2">
            <a:lumMod val="10000"/>
            <a:lumOff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sng" strike="noStrike">
              <a:solidFill>
                <a:srgbClr val="002060"/>
              </a:solidFill>
              <a:effectLst/>
              <a:latin typeface="+mn-lt"/>
              <a:ea typeface="+mn-ea"/>
              <a:cs typeface="+mn-cs"/>
            </a:rPr>
            <a:t>Natcast SMAP Budget Workbook Instructions</a:t>
          </a:r>
          <a:r>
            <a:rPr lang="en-US">
              <a:solidFill>
                <a:srgbClr val="002060"/>
              </a:solidFill>
            </a:rPr>
            <a:t> </a:t>
          </a:r>
          <a:r>
            <a:rPr lang="en-US" sz="1100" b="1" i="0" u="none" strike="noStrike">
              <a:solidFill>
                <a:srgbClr val="002060"/>
              </a:solidFill>
              <a:effectLst/>
              <a:latin typeface="+mn-lt"/>
              <a:ea typeface="+mn-ea"/>
              <a:cs typeface="+mn-cs"/>
            </a:rPr>
            <a:t> </a:t>
          </a:r>
          <a:r>
            <a:rPr lang="en-US">
              <a:solidFill>
                <a:srgbClr val="002060"/>
              </a:solidFill>
            </a:rPr>
            <a:t> </a:t>
          </a:r>
        </a:p>
        <a:p>
          <a:endParaRPr lang="en-US" sz="1100" b="1" i="1" u="none" strike="noStrike">
            <a:solidFill>
              <a:srgbClr val="002060"/>
            </a:solidFill>
            <a:effectLst/>
            <a:latin typeface="+mn-lt"/>
            <a:ea typeface="+mn-ea"/>
            <a:cs typeface="+mn-cs"/>
          </a:endParaRPr>
        </a:p>
        <a:p>
          <a:r>
            <a:rPr lang="en-US" sz="1100" b="1" i="1" u="none" strike="noStrike">
              <a:solidFill>
                <a:srgbClr val="002060"/>
              </a:solidFill>
              <a:effectLst/>
              <a:latin typeface="+mn-lt"/>
              <a:ea typeface="+mn-ea"/>
              <a:cs typeface="+mn-cs"/>
            </a:rPr>
            <a:t>Before completing the workbook, please see the guidelines for subawardees vs. contractors and the federal definitions on the last two tabs.</a:t>
          </a:r>
          <a:r>
            <a:rPr lang="en-US">
              <a:solidFill>
                <a:srgbClr val="002060"/>
              </a:solidFill>
            </a:rPr>
            <a:t> </a:t>
          </a:r>
          <a:r>
            <a:rPr lang="en-US" sz="1100" b="0" i="0" u="none" strike="noStrike">
              <a:solidFill>
                <a:srgbClr val="002060"/>
              </a:solidFill>
              <a:effectLst/>
              <a:latin typeface="+mn-lt"/>
              <a:ea typeface="+mn-ea"/>
              <a:cs typeface="+mn-cs"/>
            </a:rPr>
            <a:t> </a:t>
          </a:r>
          <a:r>
            <a:rPr lang="en-US">
              <a:solidFill>
                <a:srgbClr val="002060"/>
              </a:solidFill>
            </a:rPr>
            <a:t> </a:t>
          </a:r>
        </a:p>
        <a:p>
          <a:endParaRPr lang="en-US" sz="1100" b="1" i="0" u="none" strike="noStrike">
            <a:solidFill>
              <a:srgbClr val="002060"/>
            </a:solidFill>
            <a:effectLst/>
            <a:latin typeface="+mn-lt"/>
            <a:ea typeface="+mn-ea"/>
            <a:cs typeface="+mn-cs"/>
          </a:endParaRPr>
        </a:p>
        <a:p>
          <a:r>
            <a:rPr lang="en-US" sz="1100" b="1" i="0" u="none" strike="noStrike">
              <a:solidFill>
                <a:srgbClr val="002060"/>
              </a:solidFill>
              <a:effectLst/>
              <a:latin typeface="+mn-lt"/>
              <a:ea typeface="+mn-ea"/>
              <a:cs typeface="+mn-cs"/>
            </a:rPr>
            <a:t>Please complete all of the green tabs of this workbook.</a:t>
          </a:r>
          <a:r>
            <a:rPr lang="en-US">
              <a:solidFill>
                <a:srgbClr val="002060"/>
              </a:solidFill>
            </a:rPr>
            <a:t> </a:t>
          </a:r>
          <a:endParaRPr lang="en-US" sz="1100">
            <a:solidFill>
              <a:srgbClr val="002060"/>
            </a:solidFill>
          </a:endParaRPr>
        </a:p>
        <a:p>
          <a:endParaRPr lang="en-US" sz="1100">
            <a:solidFill>
              <a:srgbClr val="002060"/>
            </a:solidFill>
          </a:endParaRPr>
        </a:p>
        <a:p>
          <a:r>
            <a:rPr lang="en-US" sz="1100" b="1">
              <a:solidFill>
                <a:srgbClr val="002060"/>
              </a:solidFill>
            </a:rPr>
            <a:t>Enter information into the yellow shaded fields in each tab as applicable. If additional space is needed, the blue tab is for conveying</a:t>
          </a:r>
          <a:r>
            <a:rPr lang="en-US" sz="1100" b="1" baseline="0">
              <a:solidFill>
                <a:srgbClr val="002060"/>
              </a:solidFill>
            </a:rPr>
            <a:t> optional supplementary budget information or clarifications.</a:t>
          </a:r>
          <a:endParaRPr lang="en-US" sz="1100" b="1">
            <a:solidFill>
              <a:srgbClr val="002060"/>
            </a:solidFill>
          </a:endParaRPr>
        </a:p>
        <a:p>
          <a:endParaRPr lang="en-US" sz="1100" b="1">
            <a:solidFill>
              <a:srgbClr val="002060"/>
            </a:solidFill>
          </a:endParaRPr>
        </a:p>
        <a:p>
          <a:r>
            <a:rPr lang="en-US" sz="1100" b="1">
              <a:solidFill>
                <a:srgbClr val="002060"/>
              </a:solidFill>
            </a:rPr>
            <a:t>Proposers are responsible for providing adequate supporting data and attachments to support the costs estimates provided in this workbook.  The Proposer bears the burden of establishing reasonableness of proposed costs. Consequently, it is in the Proposer's best interest to submit a fully supportable and well-prepared cost proposal. The basis and rationale for all proposed costs should be provided as part of the Proposal so Natcast personnel can place reliance on the information as current, complete and accurate. </a:t>
          </a:r>
        </a:p>
        <a:p>
          <a:endParaRPr lang="en-US" sz="1100" b="1">
            <a:solidFill>
              <a:srgbClr val="002060"/>
            </a:solidFill>
          </a:endParaRPr>
        </a:p>
        <a:p>
          <a:r>
            <a:rPr lang="en-US" sz="1100" b="1">
              <a:solidFill>
                <a:srgbClr val="002060"/>
              </a:solidFill>
            </a:rPr>
            <a:t>Once costs have been added to each tab, the Proposer must assign associated costs to each of the tasks associated with the Proposal.  Costs assigned to each of the tasks must add up to the total costs per line. </a:t>
          </a:r>
        </a:p>
        <a:p>
          <a:endParaRPr lang="en-US" sz="1100">
            <a:solidFill>
              <a:srgbClr val="002060"/>
            </a:solidFill>
          </a:endParaRPr>
        </a:p>
        <a:p>
          <a:r>
            <a:rPr lang="en-US" sz="1100" b="1">
              <a:solidFill>
                <a:srgbClr val="002060"/>
              </a:solidFill>
            </a:rPr>
            <a:t>Supporting Documentation:  </a:t>
          </a:r>
          <a:r>
            <a:rPr lang="en-US" sz="1100">
              <a:solidFill>
                <a:srgbClr val="002060"/>
              </a:solidFill>
            </a:rPr>
            <a:t>Detailed source supporting documents (e.g. contract, subcontract documents, invoices, statement of work) used to substantiate activities against any task in a Proposal. Documentation should clearly identify the cost category (as defined in the Cost Summary) of expenditure being proposed. </a:t>
          </a:r>
        </a:p>
        <a:p>
          <a:endParaRPr lang="en-US" sz="1100">
            <a:solidFill>
              <a:srgbClr val="002060"/>
            </a:solidFill>
          </a:endParaRPr>
        </a:p>
        <a:p>
          <a:r>
            <a:rPr lang="en-US" sz="1100" b="1">
              <a:solidFill>
                <a:srgbClr val="002060"/>
              </a:solidFill>
            </a:rPr>
            <a:t>Permissible Costs: </a:t>
          </a:r>
          <a:r>
            <a:rPr lang="en-US" sz="1100">
              <a:solidFill>
                <a:srgbClr val="002060"/>
              </a:solidFill>
            </a:rPr>
            <a:t>costs that are necessary and reasonable, in their nature and amount, in the furtherance of the proposal and Natcast/NSTC. Reasonable costs are those costs that would be incurred by a prudent person operating a commercial business.</a:t>
          </a:r>
        </a:p>
        <a:p>
          <a:endParaRPr lang="en-US" sz="1100">
            <a:solidFill>
              <a:srgbClr val="002060"/>
            </a:solidFill>
          </a:endParaRPr>
        </a:p>
        <a:p>
          <a:r>
            <a:rPr lang="en-US" sz="1100" b="1">
              <a:solidFill>
                <a:srgbClr val="002060"/>
              </a:solidFill>
            </a:rPr>
            <a:t>Limitations:  </a:t>
          </a:r>
          <a:r>
            <a:rPr lang="en-US" sz="1100">
              <a:solidFill>
                <a:srgbClr val="002060"/>
              </a:solidFill>
            </a:rPr>
            <a:t>Under this Proposal, funds cannot be provided to a FEOC, as required by 15 U.S.C. §4657, or a FCOC or be used for costs other than permissible costs which include, but are not limited to costs that do not support the fulfillment of the purpose of this Proposal.  Examples of impermissible costs include but are not limited to personal expenses, entertainment, fines, alcohol, illegal activities or any political activity, lobbying any officer or employee of the executive or legislative branches of the Federal Government (31 U.S.C. § 1352), be used to pay off any Federal direct or guaranteed loan or any other form of Federal debt, or any bad debt. </a:t>
          </a:r>
        </a:p>
        <a:p>
          <a:endParaRPr lang="en-US" sz="1100">
            <a:solidFill>
              <a:srgbClr val="002060"/>
            </a:solidFill>
          </a:endParaRPr>
        </a:p>
        <a:p>
          <a:r>
            <a:rPr lang="en-US" sz="1100" b="1">
              <a:solidFill>
                <a:srgbClr val="002060"/>
              </a:solidFill>
            </a:rPr>
            <a:t>Domestic Content Procurement Preference:  </a:t>
          </a:r>
          <a:r>
            <a:rPr lang="en-US" sz="1100">
              <a:solidFill>
                <a:srgbClr val="002060"/>
              </a:solidFill>
            </a:rPr>
            <a:t>As appropriate and to the extent consistent with federal law, the Performer should, to the extent practicable, prefer the purchase, acquisition, or use of goods, products, or materials produced in the United States.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3</xdr:row>
      <xdr:rowOff>161925</xdr:rowOff>
    </xdr:from>
    <xdr:to>
      <xdr:col>19</xdr:col>
      <xdr:colOff>0</xdr:colOff>
      <xdr:row>40</xdr:row>
      <xdr:rowOff>152400</xdr:rowOff>
    </xdr:to>
    <xdr:sp macro="" textlink="">
      <xdr:nvSpPr>
        <xdr:cNvPr id="2" name="TextBox 1">
          <a:extLst>
            <a:ext uri="{FF2B5EF4-FFF2-40B4-BE49-F238E27FC236}">
              <a16:creationId xmlns:a16="http://schemas.microsoft.com/office/drawing/2014/main" id="{A6F75ABF-C083-B13D-4D90-273C86942045}"/>
            </a:ext>
          </a:extLst>
        </xdr:cNvPr>
        <xdr:cNvSpPr txBox="1"/>
      </xdr:nvSpPr>
      <xdr:spPr>
        <a:xfrm>
          <a:off x="600075" y="161925"/>
          <a:ext cx="10982325" cy="7038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1</xdr:row>
      <xdr:rowOff>0</xdr:rowOff>
    </xdr:from>
    <xdr:to>
      <xdr:col>5</xdr:col>
      <xdr:colOff>248811</xdr:colOff>
      <xdr:row>29</xdr:row>
      <xdr:rowOff>96054</xdr:rowOff>
    </xdr:to>
    <xdr:pic>
      <xdr:nvPicPr>
        <xdr:cNvPr id="2" name="Picture 1">
          <a:extLst>
            <a:ext uri="{FF2B5EF4-FFF2-40B4-BE49-F238E27FC236}">
              <a16:creationId xmlns:a16="http://schemas.microsoft.com/office/drawing/2014/main" id="{2865173A-F8FE-32D4-DE5F-329FF26BD69D}"/>
            </a:ext>
          </a:extLst>
        </xdr:cNvPr>
        <xdr:cNvPicPr>
          <a:picLocks noChangeAspect="1"/>
        </xdr:cNvPicPr>
      </xdr:nvPicPr>
      <xdr:blipFill>
        <a:blip xmlns:r="http://schemas.openxmlformats.org/officeDocument/2006/relationships" r:embed="rId1"/>
        <a:stretch>
          <a:fillRect/>
        </a:stretch>
      </xdr:blipFill>
      <xdr:spPr>
        <a:xfrm>
          <a:off x="114300" y="295275"/>
          <a:ext cx="8316486" cy="57634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4.xml.rels><?xml version="1.0" encoding="UTF-8" standalone="yes"?>
<Relationships xmlns="http://schemas.openxmlformats.org/package/2006/relationships"><Relationship Id="rId3" Type="http://schemas.openxmlformats.org/officeDocument/2006/relationships/hyperlink" Target="https://www.ecfr.gov/current/title-2/part-200/section-200.1" TargetMode="External"/><Relationship Id="rId7" Type="http://schemas.openxmlformats.org/officeDocument/2006/relationships/hyperlink" Target="https://www.ecfr.gov/current/title-2/part-200/section-200.1" TargetMode="External"/><Relationship Id="rId2" Type="http://schemas.openxmlformats.org/officeDocument/2006/relationships/hyperlink" Target="https://www.ecfr.gov/current/title-2/part-200/section-200.1" TargetMode="External"/><Relationship Id="rId1" Type="http://schemas.openxmlformats.org/officeDocument/2006/relationships/hyperlink" Target="https://https/%E2%80%8B/%E2%80%8Bwww.ecfr.gov/%E2%80%8Bcurrent/%E2%80%8Btitle-2/%E2%80%8Bpart-200/%E2%80%8Bsection-200.1" TargetMode="External"/><Relationship Id="rId6" Type="http://schemas.openxmlformats.org/officeDocument/2006/relationships/hyperlink" Target="https://www.ecfr.gov/current/title-2/part-200/section-200.1" TargetMode="External"/><Relationship Id="rId5" Type="http://schemas.openxmlformats.org/officeDocument/2006/relationships/hyperlink" Target="https://www.ecfr.gov/current/title-2/part-200/section-200.1" TargetMode="External"/><Relationship Id="rId4" Type="http://schemas.openxmlformats.org/officeDocument/2006/relationships/hyperlink" Target="https://www.ecfr.gov/current/title-2/part-200/section-200.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ecfr.gov/current/title-2/part-200/section-200.1" TargetMode="External"/><Relationship Id="rId1" Type="http://schemas.openxmlformats.org/officeDocument/2006/relationships/hyperlink" Target="https://https/%E2%80%8B/%E2%80%8Bwww.ecfr.gov/%E2%80%8Bcurrent/%E2%80%8Btitle-2/%E2%80%8Bpart-200/%E2%80%8Bsection-200.1"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ecfr.gov/current/title-2/part-200/section-200.1"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B2A74-3867-40D5-A559-03005C22F692}">
  <sheetPr>
    <tabColor rgb="FFFFFF00"/>
  </sheetPr>
  <dimension ref="B1:J22"/>
  <sheetViews>
    <sheetView workbookViewId="0">
      <selection activeCell="U19" sqref="U19"/>
    </sheetView>
  </sheetViews>
  <sheetFormatPr defaultRowHeight="14.45"/>
  <cols>
    <col min="1" max="1" width="2" customWidth="1"/>
  </cols>
  <sheetData>
    <row r="1" spans="2:10" ht="23.45">
      <c r="B1" s="146" t="s">
        <v>0</v>
      </c>
      <c r="C1" s="158"/>
      <c r="D1" s="158"/>
      <c r="E1" s="158"/>
      <c r="F1" s="158"/>
      <c r="G1" s="158"/>
      <c r="H1" s="158"/>
      <c r="I1" s="158"/>
      <c r="J1" s="158"/>
    </row>
    <row r="16" spans="2:10" ht="12.95" customHeight="1"/>
    <row r="22" ht="14.45" hidden="1" customHeight="1"/>
  </sheetData>
  <sheetProtection autoFilter="0"/>
  <conditionalFormatting sqref="B1">
    <cfRule type="expression" dxfId="54" priority="1" stopIfTrue="1">
      <formula>CELL("protect",B1)=0</formula>
    </cfRule>
  </conditionalFormatting>
  <pageMargins left="0.25" right="0.25"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E8D1E-E6E5-4B84-BEDA-2C1D96A9E238}">
  <sheetPr codeName="Sheet9">
    <tabColor rgb="FF92D050"/>
  </sheetPr>
  <dimension ref="A1:Q45"/>
  <sheetViews>
    <sheetView tabSelected="1" zoomScale="80" zoomScaleNormal="80" workbookViewId="0">
      <selection activeCell="E25" sqref="E25"/>
    </sheetView>
  </sheetViews>
  <sheetFormatPr defaultColWidth="9.140625" defaultRowHeight="15" customHeight="1"/>
  <cols>
    <col min="1" max="1" width="70.28515625" style="1" customWidth="1"/>
    <col min="2" max="2" width="15" style="1" customWidth="1"/>
    <col min="3" max="3" width="11.5703125" style="1" customWidth="1"/>
    <col min="4" max="4" width="16.28515625" style="1" customWidth="1"/>
    <col min="5" max="9" width="16.28515625" style="1" bestFit="1" customWidth="1"/>
    <col min="10" max="10" width="17.42578125" style="1" bestFit="1" customWidth="1"/>
    <col min="11" max="13" width="9.140625" style="1"/>
    <col min="14" max="14" width="19.42578125" style="1" bestFit="1" customWidth="1"/>
    <col min="15" max="15" width="69.5703125" style="1" customWidth="1"/>
    <col min="16" max="16" width="31.140625" style="1" customWidth="1"/>
    <col min="17" max="16384" width="9.140625" style="1"/>
  </cols>
  <sheetData>
    <row r="1" spans="1:14" ht="21" customHeight="1">
      <c r="A1" s="274" t="s">
        <v>178</v>
      </c>
      <c r="B1" s="102"/>
      <c r="C1" s="102"/>
      <c r="D1" s="102"/>
      <c r="E1" s="102"/>
      <c r="F1" s="102"/>
      <c r="G1" s="102"/>
      <c r="H1" s="102"/>
      <c r="I1" s="102"/>
      <c r="J1" s="102"/>
    </row>
    <row r="3" spans="1:14" ht="15" customHeight="1">
      <c r="A3" s="212" t="s">
        <v>3</v>
      </c>
      <c r="B3" s="301">
        <f>Input!B3</f>
        <v>0</v>
      </c>
      <c r="C3" s="301"/>
      <c r="D3" s="301"/>
      <c r="E3" s="234"/>
      <c r="F3" s="234"/>
      <c r="G3" s="234"/>
      <c r="H3" s="55"/>
      <c r="I3" s="235"/>
    </row>
    <row r="4" spans="1:14" ht="15" customHeight="1">
      <c r="A4" s="212" t="s">
        <v>10</v>
      </c>
      <c r="B4" s="301">
        <f>Input!B4</f>
        <v>0</v>
      </c>
      <c r="C4" s="301"/>
      <c r="D4" s="301"/>
      <c r="E4" s="234"/>
      <c r="F4" s="234"/>
      <c r="G4" s="234"/>
      <c r="H4" s="55"/>
      <c r="I4" s="235"/>
    </row>
    <row r="5" spans="1:14" ht="15" customHeight="1">
      <c r="A5" s="212" t="s">
        <v>12</v>
      </c>
      <c r="B5" s="301" t="str">
        <f>Input!B5</f>
        <v>NAT-RD-25-0001</v>
      </c>
      <c r="C5" s="301"/>
      <c r="D5" s="301"/>
      <c r="E5" s="301"/>
      <c r="F5" s="301"/>
      <c r="G5" s="301"/>
      <c r="H5" s="301"/>
      <c r="I5" s="301"/>
    </row>
    <row r="6" spans="1:14" ht="15" customHeight="1">
      <c r="N6" s="44"/>
    </row>
    <row r="7" spans="1:14" ht="15" customHeight="1">
      <c r="A7" s="124" t="s">
        <v>179</v>
      </c>
      <c r="N7" s="44"/>
    </row>
    <row r="8" spans="1:14" ht="15" customHeight="1">
      <c r="A8" s="55"/>
      <c r="N8" s="44"/>
    </row>
    <row r="9" spans="1:14" ht="15" customHeight="1">
      <c r="A9" s="1" t="s">
        <v>180</v>
      </c>
      <c r="D9" s="45">
        <f>+Input!E13</f>
        <v>0</v>
      </c>
      <c r="E9" s="45">
        <f>+Input!F13</f>
        <v>0</v>
      </c>
      <c r="F9" s="45">
        <f>+Input!G13</f>
        <v>0</v>
      </c>
      <c r="G9" s="45">
        <f>+Input!H13</f>
        <v>0</v>
      </c>
      <c r="H9" s="45">
        <f>+Input!I13</f>
        <v>0</v>
      </c>
      <c r="I9" s="45">
        <f>+Input!J13</f>
        <v>0</v>
      </c>
    </row>
    <row r="10" spans="1:14" ht="15" customHeight="1">
      <c r="A10" s="1" t="s">
        <v>181</v>
      </c>
      <c r="D10" s="45">
        <f>+Input!E14</f>
        <v>0</v>
      </c>
      <c r="E10" s="45">
        <f>+Input!F14</f>
        <v>0</v>
      </c>
      <c r="F10" s="45">
        <f>+Input!G14</f>
        <v>0</v>
      </c>
      <c r="G10" s="45">
        <f>+Input!H14</f>
        <v>0</v>
      </c>
      <c r="H10" s="45">
        <f>+Input!I14</f>
        <v>0</v>
      </c>
      <c r="I10" s="45">
        <f>+Input!J14</f>
        <v>0</v>
      </c>
    </row>
    <row r="11" spans="1:14" ht="15" customHeight="1">
      <c r="A11" s="1" t="s">
        <v>182</v>
      </c>
      <c r="D11" s="46">
        <f>+Input!E15</f>
        <v>3.3333333333333333E-2</v>
      </c>
      <c r="E11" s="46">
        <f>+Input!F15</f>
        <v>3.3333333333333333E-2</v>
      </c>
      <c r="F11" s="46">
        <f>+Input!G15</f>
        <v>3.3333333333333333E-2</v>
      </c>
      <c r="G11" s="46">
        <f>+Input!H15</f>
        <v>3.3333333333333333E-2</v>
      </c>
      <c r="H11" s="46">
        <f>+Input!I15</f>
        <v>3.3333333333333333E-2</v>
      </c>
      <c r="I11" s="46">
        <f>+Input!J15</f>
        <v>3.3333333333333333E-2</v>
      </c>
      <c r="J11" s="47">
        <f>SUM(D11:I11)</f>
        <v>0.19999999999999998</v>
      </c>
    </row>
    <row r="14" spans="1:14" ht="15" customHeight="1" thickBot="1">
      <c r="A14" s="48" t="s">
        <v>183</v>
      </c>
      <c r="B14" s="49"/>
      <c r="C14" s="49"/>
      <c r="D14" s="50" t="s">
        <v>4</v>
      </c>
      <c r="E14" s="50" t="s">
        <v>5</v>
      </c>
      <c r="F14" s="50" t="s">
        <v>6</v>
      </c>
      <c r="G14" s="50" t="s">
        <v>7</v>
      </c>
      <c r="H14" s="50" t="s">
        <v>8</v>
      </c>
      <c r="I14" s="50" t="s">
        <v>9</v>
      </c>
      <c r="J14" s="50" t="s">
        <v>184</v>
      </c>
    </row>
    <row r="15" spans="1:14" ht="15" customHeight="1">
      <c r="A15" s="1" t="s">
        <v>185</v>
      </c>
      <c r="D15" s="142">
        <f>ROUND(+Labor!AN12,0)</f>
        <v>0</v>
      </c>
      <c r="E15" s="142">
        <f>ROUND(+Labor!AO12,0)</f>
        <v>0</v>
      </c>
      <c r="F15" s="142">
        <f>ROUND(+Labor!AP12,0)</f>
        <v>0</v>
      </c>
      <c r="G15" s="142">
        <f>ROUND(+Labor!AQ12,0)</f>
        <v>0</v>
      </c>
      <c r="H15" s="142">
        <f>ROUND(+Labor!AR12,0)</f>
        <v>0</v>
      </c>
      <c r="I15" s="142">
        <f>ROUND(+Labor!AS12,0)</f>
        <v>0</v>
      </c>
      <c r="J15" s="143">
        <f t="shared" ref="J15:J22" si="0">ROUND(SUM(D15:I15),0)</f>
        <v>0</v>
      </c>
    </row>
    <row r="16" spans="1:14" ht="15" customHeight="1">
      <c r="A16" s="1" t="s">
        <v>186</v>
      </c>
      <c r="D16" s="142">
        <f>+Subawardees!D28</f>
        <v>0</v>
      </c>
      <c r="E16" s="142">
        <f>+Subawardees!E28</f>
        <v>0</v>
      </c>
      <c r="F16" s="142">
        <f>+Subawardees!F28</f>
        <v>0</v>
      </c>
      <c r="G16" s="142">
        <f>+Subawardees!G28</f>
        <v>0</v>
      </c>
      <c r="H16" s="142">
        <f>+Subawardees!H28</f>
        <v>0</v>
      </c>
      <c r="I16" s="142">
        <f>+Subawardees!I28</f>
        <v>0</v>
      </c>
      <c r="J16" s="143">
        <f t="shared" si="0"/>
        <v>0</v>
      </c>
    </row>
    <row r="17" spans="1:17" ht="15" customHeight="1">
      <c r="A17" s="1" t="s">
        <v>187</v>
      </c>
      <c r="D17" s="142">
        <f>ROUND(+Contractors!I28,0)</f>
        <v>0</v>
      </c>
      <c r="E17" s="142">
        <f>ROUND(+Contractors!J28,0)</f>
        <v>0</v>
      </c>
      <c r="F17" s="142">
        <f>ROUND(+Contractors!K28,0)</f>
        <v>0</v>
      </c>
      <c r="G17" s="142">
        <f>ROUND(+Contractors!L28,0)</f>
        <v>0</v>
      </c>
      <c r="H17" s="142">
        <f>ROUND(+Contractors!M28,0)</f>
        <v>0</v>
      </c>
      <c r="I17" s="142">
        <f>ROUND(+Contractors!N28,0)</f>
        <v>0</v>
      </c>
      <c r="J17" s="143">
        <f t="shared" si="0"/>
        <v>0</v>
      </c>
    </row>
    <row r="18" spans="1:17" ht="15" customHeight="1">
      <c r="A18" s="1" t="s">
        <v>188</v>
      </c>
      <c r="D18" s="142">
        <f>+Supplies!I38</f>
        <v>0</v>
      </c>
      <c r="E18" s="142">
        <f>+Supplies!J38</f>
        <v>0</v>
      </c>
      <c r="F18" s="142">
        <f>+Supplies!K38</f>
        <v>0</v>
      </c>
      <c r="G18" s="142">
        <f>+Supplies!L38</f>
        <v>0</v>
      </c>
      <c r="H18" s="142">
        <f>+Supplies!M38</f>
        <v>0</v>
      </c>
      <c r="I18" s="142">
        <f>+Supplies!N38</f>
        <v>0</v>
      </c>
      <c r="J18" s="143">
        <f t="shared" si="0"/>
        <v>0</v>
      </c>
    </row>
    <row r="19" spans="1:17" ht="15" customHeight="1">
      <c r="A19" s="1" t="s">
        <v>189</v>
      </c>
      <c r="D19" s="142">
        <f>+Equipment!L26</f>
        <v>0</v>
      </c>
      <c r="E19" s="142">
        <f>+Equipment!M26</f>
        <v>0</v>
      </c>
      <c r="F19" s="142">
        <f>+Equipment!N26</f>
        <v>0</v>
      </c>
      <c r="G19" s="142">
        <f>+Equipment!O26</f>
        <v>0</v>
      </c>
      <c r="H19" s="142">
        <f>+Equipment!P26</f>
        <v>0</v>
      </c>
      <c r="I19" s="142">
        <f>+Equipment!Q26</f>
        <v>0</v>
      </c>
      <c r="J19" s="143">
        <f>ROUND(SUM(D19:I19),0)</f>
        <v>0</v>
      </c>
    </row>
    <row r="20" spans="1:17" ht="15" customHeight="1">
      <c r="A20" s="1" t="s">
        <v>190</v>
      </c>
      <c r="D20" s="142">
        <f>+Travel!AC36</f>
        <v>0</v>
      </c>
      <c r="E20" s="142">
        <f>+Travel!AD36</f>
        <v>0</v>
      </c>
      <c r="F20" s="142">
        <f>+Travel!AE36</f>
        <v>0</v>
      </c>
      <c r="G20" s="142">
        <f>+Travel!AF36</f>
        <v>0</v>
      </c>
      <c r="H20" s="142">
        <f>+Travel!AG36</f>
        <v>0</v>
      </c>
      <c r="I20" s="142">
        <f>+Travel!AH36</f>
        <v>0</v>
      </c>
      <c r="J20" s="143">
        <f t="shared" si="0"/>
        <v>0</v>
      </c>
    </row>
    <row r="21" spans="1:17" ht="15" customHeight="1">
      <c r="A21" s="1" t="s">
        <v>191</v>
      </c>
      <c r="D21" s="142">
        <f>++ODC!I36</f>
        <v>0</v>
      </c>
      <c r="E21" s="142">
        <f>++ODC!J36</f>
        <v>0</v>
      </c>
      <c r="F21" s="142">
        <f>++ODC!K36</f>
        <v>0</v>
      </c>
      <c r="G21" s="142">
        <f>++ODC!L36</f>
        <v>0</v>
      </c>
      <c r="H21" s="142">
        <f>++ODC!M36</f>
        <v>0</v>
      </c>
      <c r="I21" s="142">
        <f>++ODC!N36</f>
        <v>0</v>
      </c>
      <c r="J21" s="143">
        <f t="shared" si="0"/>
        <v>0</v>
      </c>
    </row>
    <row r="22" spans="1:17" ht="15" customHeight="1">
      <c r="A22" s="1" t="s">
        <v>192</v>
      </c>
      <c r="B22" s="51">
        <f>+Input!E9</f>
        <v>0</v>
      </c>
      <c r="C22" s="52"/>
      <c r="D22" s="142">
        <v>0</v>
      </c>
      <c r="E22" s="142">
        <v>0</v>
      </c>
      <c r="F22" s="142">
        <v>0</v>
      </c>
      <c r="G22" s="142">
        <v>0</v>
      </c>
      <c r="H22" s="142">
        <v>0</v>
      </c>
      <c r="I22" s="142">
        <v>0</v>
      </c>
      <c r="J22" s="143">
        <f t="shared" si="0"/>
        <v>0</v>
      </c>
    </row>
    <row r="23" spans="1:17" ht="15" customHeight="1" thickBot="1">
      <c r="A23" s="8" t="s">
        <v>193</v>
      </c>
      <c r="B23" s="8"/>
      <c r="C23" s="8"/>
      <c r="D23" s="144">
        <f t="shared" ref="D23:J23" si="1">ROUND(SUM(D15:D22),0)</f>
        <v>0</v>
      </c>
      <c r="E23" s="144">
        <f t="shared" si="1"/>
        <v>0</v>
      </c>
      <c r="F23" s="144">
        <f t="shared" si="1"/>
        <v>0</v>
      </c>
      <c r="G23" s="144">
        <f t="shared" si="1"/>
        <v>0</v>
      </c>
      <c r="H23" s="144">
        <f t="shared" si="1"/>
        <v>0</v>
      </c>
      <c r="I23" s="144">
        <f t="shared" si="1"/>
        <v>0</v>
      </c>
      <c r="J23" s="144">
        <f t="shared" si="1"/>
        <v>0</v>
      </c>
    </row>
    <row r="24" spans="1:17" ht="15" customHeight="1" thickTop="1">
      <c r="A24" s="1" t="s">
        <v>194</v>
      </c>
      <c r="D24" s="142">
        <v>0</v>
      </c>
      <c r="E24" s="142">
        <v>0</v>
      </c>
      <c r="F24" s="142">
        <v>0</v>
      </c>
      <c r="G24" s="142">
        <v>0</v>
      </c>
      <c r="H24" s="142">
        <v>0</v>
      </c>
      <c r="I24" s="142">
        <v>0</v>
      </c>
      <c r="J24" s="143">
        <f>SUM(D24:I24)</f>
        <v>0</v>
      </c>
    </row>
    <row r="25" spans="1:17" ht="15" customHeight="1" thickBot="1">
      <c r="A25" s="8" t="s">
        <v>123</v>
      </c>
      <c r="B25" s="8"/>
      <c r="C25" s="8"/>
      <c r="D25" s="144">
        <f t="shared" ref="D25:J25" si="2">ROUND(D23+D24,0)</f>
        <v>0</v>
      </c>
      <c r="E25" s="144">
        <f t="shared" si="2"/>
        <v>0</v>
      </c>
      <c r="F25" s="144">
        <f t="shared" si="2"/>
        <v>0</v>
      </c>
      <c r="G25" s="144">
        <f t="shared" si="2"/>
        <v>0</v>
      </c>
      <c r="H25" s="144">
        <f t="shared" si="2"/>
        <v>0</v>
      </c>
      <c r="I25" s="144">
        <f t="shared" si="2"/>
        <v>0</v>
      </c>
      <c r="J25" s="144">
        <f t="shared" si="2"/>
        <v>0</v>
      </c>
    </row>
    <row r="26" spans="1:17" ht="15" customHeight="1" thickTop="1"/>
    <row r="27" spans="1:17" s="3" customFormat="1" ht="15" customHeight="1">
      <c r="I27" s="98"/>
      <c r="J27" s="101"/>
      <c r="Q27" s="1"/>
    </row>
    <row r="28" spans="1:17" ht="15" customHeight="1">
      <c r="I28" s="99"/>
    </row>
    <row r="29" spans="1:17" ht="15" customHeight="1">
      <c r="I29" s="99"/>
    </row>
    <row r="30" spans="1:17" ht="15" customHeight="1">
      <c r="I30" s="99"/>
    </row>
    <row r="31" spans="1:17" ht="15" customHeight="1">
      <c r="I31" s="99"/>
    </row>
    <row r="32" spans="1:17" ht="15" customHeight="1">
      <c r="I32" s="99"/>
    </row>
    <row r="33" spans="4:9" ht="15" customHeight="1">
      <c r="I33" s="99"/>
    </row>
    <row r="34" spans="4:9" ht="15" customHeight="1">
      <c r="I34" s="99"/>
    </row>
    <row r="35" spans="4:9" ht="15" customHeight="1">
      <c r="I35" s="99"/>
    </row>
    <row r="36" spans="4:9" ht="15" customHeight="1">
      <c r="I36" s="99"/>
    </row>
    <row r="37" spans="4:9" ht="15" customHeight="1">
      <c r="I37" s="99"/>
    </row>
    <row r="38" spans="4:9" ht="15" customHeight="1">
      <c r="I38" s="99"/>
    </row>
    <row r="39" spans="4:9" ht="15" customHeight="1">
      <c r="I39" s="55"/>
    </row>
    <row r="40" spans="4:9" ht="15" customHeight="1">
      <c r="D40" s="53"/>
      <c r="E40" s="54"/>
      <c r="F40" s="53"/>
      <c r="G40" s="53"/>
      <c r="H40" s="53"/>
      <c r="I40" s="53"/>
    </row>
    <row r="41" spans="4:9" ht="15" customHeight="1">
      <c r="D41" s="53"/>
      <c r="E41" s="53"/>
      <c r="F41" s="53"/>
      <c r="G41" s="53"/>
      <c r="H41" s="53"/>
      <c r="I41" s="53"/>
    </row>
    <row r="42" spans="4:9" ht="15" customHeight="1">
      <c r="D42" s="53"/>
      <c r="E42" s="53"/>
      <c r="F42" s="53"/>
      <c r="G42" s="53"/>
      <c r="H42" s="53"/>
      <c r="I42" s="53"/>
    </row>
    <row r="43" spans="4:9" ht="15" customHeight="1">
      <c r="D43" s="53"/>
      <c r="E43" s="53"/>
      <c r="F43" s="53"/>
      <c r="G43" s="53"/>
      <c r="H43" s="53"/>
      <c r="I43" s="53"/>
    </row>
    <row r="44" spans="4:9" ht="15" customHeight="1">
      <c r="D44" s="53"/>
      <c r="E44" s="53"/>
      <c r="F44" s="53"/>
      <c r="G44" s="53"/>
      <c r="H44" s="53"/>
      <c r="I44" s="53"/>
    </row>
    <row r="45" spans="4:9" ht="15" customHeight="1">
      <c r="D45" s="53"/>
      <c r="E45" s="53"/>
      <c r="F45" s="53"/>
      <c r="G45" s="53"/>
      <c r="H45" s="53"/>
      <c r="I45" s="53"/>
    </row>
  </sheetData>
  <sheetProtection autoFilter="0"/>
  <mergeCells count="3">
    <mergeCell ref="B3:D3"/>
    <mergeCell ref="B4:D4"/>
    <mergeCell ref="B5:I5"/>
  </mergeCells>
  <conditionalFormatting sqref="A3:A5">
    <cfRule type="expression" dxfId="8" priority="1" stopIfTrue="1">
      <formula>CELL("protect",A3)=0</formula>
    </cfRule>
  </conditionalFormatting>
  <conditionalFormatting sqref="A1:XFD2 B3:XFD5 A6:XFD1048576">
    <cfRule type="expression" dxfId="7" priority="3">
      <formula>CELL("protect",A1)=0</formula>
    </cfRule>
  </conditionalFormatting>
  <pageMargins left="0.25" right="0.25" top="0.75" bottom="0.75" header="0.3" footer="0.3"/>
  <pageSetup scale="79" orientation="landscape" horizontalDpi="4294967293" r:id="rId1"/>
  <colBreaks count="1" manualBreakCount="1">
    <brk id="4" max="24"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3214D-B62B-437A-8496-6B46A7A6AFD9}">
  <sheetPr>
    <tabColor rgb="FF92D050"/>
  </sheetPr>
  <dimension ref="A1:J22"/>
  <sheetViews>
    <sheetView zoomScaleNormal="100" workbookViewId="0">
      <selection activeCell="H31" sqref="H31"/>
    </sheetView>
  </sheetViews>
  <sheetFormatPr defaultRowHeight="14.45"/>
  <cols>
    <col min="1" max="1" width="19.42578125" customWidth="1"/>
    <col min="2" max="2" width="20.7109375" customWidth="1"/>
    <col min="3" max="3" width="19.85546875" bestFit="1" customWidth="1"/>
    <col min="4" max="4" width="16.7109375" bestFit="1" customWidth="1"/>
    <col min="5" max="5" width="20.85546875" customWidth="1"/>
    <col min="6" max="6" width="13.140625" customWidth="1"/>
    <col min="7" max="7" width="12.85546875" customWidth="1"/>
  </cols>
  <sheetData>
    <row r="1" spans="1:10" s="229" customFormat="1" ht="21" customHeight="1">
      <c r="A1" s="288" t="s">
        <v>195</v>
      </c>
      <c r="B1" s="288"/>
      <c r="C1" s="288"/>
      <c r="D1" s="288"/>
      <c r="E1" s="288"/>
      <c r="F1" s="228"/>
      <c r="G1" s="228"/>
      <c r="H1" s="228"/>
      <c r="I1" s="228"/>
    </row>
    <row r="2" spans="1:10" ht="15" customHeight="1">
      <c r="A2" s="1"/>
      <c r="B2" s="1"/>
      <c r="C2" s="1"/>
      <c r="D2" s="1"/>
      <c r="E2" s="1"/>
      <c r="F2" s="1"/>
      <c r="G2" s="1"/>
      <c r="H2" s="1"/>
      <c r="I2" s="1"/>
    </row>
    <row r="3" spans="1:10" ht="15" customHeight="1">
      <c r="A3" s="212" t="s">
        <v>3</v>
      </c>
      <c r="B3" s="345">
        <f>+Input!$B$3</f>
        <v>0</v>
      </c>
      <c r="C3" s="345"/>
      <c r="D3" s="345"/>
      <c r="E3" s="236"/>
      <c r="F3" s="236"/>
      <c r="G3" s="236"/>
      <c r="H3" s="55"/>
      <c r="I3" s="237"/>
    </row>
    <row r="4" spans="1:10" ht="15" customHeight="1">
      <c r="A4" s="212" t="s">
        <v>10</v>
      </c>
      <c r="B4" s="301">
        <f>Input!$B$4</f>
        <v>0</v>
      </c>
      <c r="C4" s="301"/>
      <c r="D4" s="301"/>
      <c r="E4" s="236"/>
      <c r="F4" s="236"/>
      <c r="G4" s="236"/>
      <c r="H4" s="55"/>
      <c r="I4" s="237"/>
    </row>
    <row r="5" spans="1:10" ht="15" customHeight="1">
      <c r="A5" s="212" t="s">
        <v>12</v>
      </c>
      <c r="B5" s="345" t="str">
        <f>+Input!$B$5</f>
        <v>NAT-RD-25-0001</v>
      </c>
      <c r="C5" s="301"/>
      <c r="D5" s="301"/>
      <c r="E5" s="301"/>
      <c r="F5" s="301"/>
      <c r="G5" s="301"/>
      <c r="H5" s="301"/>
      <c r="I5" s="301"/>
    </row>
    <row r="6" spans="1:10" ht="15" customHeight="1" thickBot="1">
      <c r="A6" s="55"/>
      <c r="B6" s="103"/>
      <c r="C6" s="104"/>
      <c r="D6" s="104"/>
      <c r="E6" s="104"/>
      <c r="F6" s="104"/>
      <c r="G6" s="104"/>
      <c r="H6" s="104"/>
      <c r="I6" s="104"/>
    </row>
    <row r="7" spans="1:10" ht="15" customHeight="1">
      <c r="A7" s="134" t="s">
        <v>196</v>
      </c>
      <c r="B7" s="135"/>
      <c r="C7" s="136"/>
      <c r="D7" s="136"/>
      <c r="E7" s="136"/>
      <c r="F7" s="137"/>
      <c r="G7" s="104"/>
      <c r="H7" s="104"/>
      <c r="I7" s="104"/>
    </row>
    <row r="8" spans="1:10" ht="15" customHeight="1">
      <c r="A8" s="153" t="s">
        <v>197</v>
      </c>
      <c r="B8" s="151"/>
      <c r="C8" s="152"/>
      <c r="D8" s="152"/>
      <c r="E8" s="152"/>
      <c r="F8" s="154"/>
      <c r="G8" s="104"/>
      <c r="H8" s="104"/>
      <c r="I8" s="104"/>
    </row>
    <row r="9" spans="1:10" ht="15" customHeight="1" thickBot="1">
      <c r="A9" s="157" t="s">
        <v>198</v>
      </c>
      <c r="B9" s="155"/>
      <c r="C9" s="155"/>
      <c r="D9" s="155"/>
      <c r="E9" s="155"/>
      <c r="F9" s="156"/>
    </row>
    <row r="10" spans="1:10" ht="15" customHeight="1">
      <c r="J10" s="106"/>
    </row>
    <row r="11" spans="1:10" s="121" customFormat="1" ht="57.95">
      <c r="A11" s="125" t="s">
        <v>199</v>
      </c>
      <c r="B11" s="125" t="s">
        <v>200</v>
      </c>
      <c r="C11" s="126"/>
      <c r="D11" s="125" t="s">
        <v>201</v>
      </c>
      <c r="E11" s="125" t="s">
        <v>202</v>
      </c>
      <c r="F11" s="125" t="s">
        <v>203</v>
      </c>
      <c r="G11" s="125" t="s">
        <v>204</v>
      </c>
    </row>
    <row r="12" spans="1:10" s="121" customFormat="1">
      <c r="A12" s="127" t="s">
        <v>205</v>
      </c>
      <c r="B12" s="131"/>
      <c r="C12" s="138" t="s">
        <v>206</v>
      </c>
      <c r="D12" s="139">
        <v>0</v>
      </c>
      <c r="E12" s="128">
        <f>ROUND(+D12*'Cost Summary'!$J$25,0)</f>
        <v>0</v>
      </c>
      <c r="F12" s="132">
        <v>0</v>
      </c>
      <c r="G12" s="132">
        <f t="shared" ref="G12:G19" si="0">+F12+15</f>
        <v>15</v>
      </c>
    </row>
    <row r="13" spans="1:10" s="121" customFormat="1">
      <c r="A13" s="131" t="s">
        <v>207</v>
      </c>
      <c r="B13" s="131"/>
      <c r="C13" s="138" t="s">
        <v>208</v>
      </c>
      <c r="D13" s="139">
        <v>0</v>
      </c>
      <c r="E13" s="128">
        <f>ROUND(+D13*'Cost Summary'!$J$25,0)</f>
        <v>0</v>
      </c>
      <c r="F13" s="132">
        <v>0</v>
      </c>
      <c r="G13" s="132">
        <f t="shared" si="0"/>
        <v>15</v>
      </c>
    </row>
    <row r="14" spans="1:10" s="121" customFormat="1">
      <c r="A14" s="131" t="s">
        <v>207</v>
      </c>
      <c r="B14" s="131"/>
      <c r="C14" s="138" t="s">
        <v>208</v>
      </c>
      <c r="D14" s="139">
        <v>0</v>
      </c>
      <c r="E14" s="128">
        <f>ROUND(+D14*'Cost Summary'!$J$25,0)</f>
        <v>0</v>
      </c>
      <c r="F14" s="132">
        <v>0</v>
      </c>
      <c r="G14" s="132">
        <f t="shared" si="0"/>
        <v>15</v>
      </c>
    </row>
    <row r="15" spans="1:10" s="121" customFormat="1">
      <c r="A15" s="131" t="s">
        <v>207</v>
      </c>
      <c r="B15" s="131"/>
      <c r="C15" s="138" t="s">
        <v>208</v>
      </c>
      <c r="D15" s="139">
        <v>0</v>
      </c>
      <c r="E15" s="128">
        <f>ROUND(+D15*'Cost Summary'!$J$25,0)</f>
        <v>0</v>
      </c>
      <c r="F15" s="132">
        <v>0</v>
      </c>
      <c r="G15" s="132">
        <f t="shared" si="0"/>
        <v>15</v>
      </c>
    </row>
    <row r="16" spans="1:10" s="121" customFormat="1">
      <c r="A16" s="131" t="s">
        <v>207</v>
      </c>
      <c r="B16" s="131"/>
      <c r="C16" s="138" t="s">
        <v>208</v>
      </c>
      <c r="D16" s="139">
        <v>0</v>
      </c>
      <c r="E16" s="128">
        <f>ROUND(+D16*'Cost Summary'!$J$25,0)</f>
        <v>0</v>
      </c>
      <c r="F16" s="132">
        <v>0</v>
      </c>
      <c r="G16" s="132">
        <f t="shared" si="0"/>
        <v>15</v>
      </c>
    </row>
    <row r="17" spans="1:7" s="121" customFormat="1">
      <c r="A17" s="131" t="s">
        <v>207</v>
      </c>
      <c r="B17" s="131"/>
      <c r="C17" s="138" t="s">
        <v>208</v>
      </c>
      <c r="D17" s="139">
        <v>0</v>
      </c>
      <c r="E17" s="128">
        <f>ROUND(+D17*'Cost Summary'!$J$25,0)</f>
        <v>0</v>
      </c>
      <c r="F17" s="132">
        <v>0</v>
      </c>
      <c r="G17" s="132">
        <f t="shared" si="0"/>
        <v>15</v>
      </c>
    </row>
    <row r="18" spans="1:7" s="121" customFormat="1">
      <c r="A18" s="131" t="s">
        <v>207</v>
      </c>
      <c r="B18" s="131"/>
      <c r="C18" s="138" t="s">
        <v>208</v>
      </c>
      <c r="D18" s="139">
        <v>0</v>
      </c>
      <c r="E18" s="128">
        <f>ROUND(+D18*'Cost Summary'!$J$25,0)</f>
        <v>0</v>
      </c>
      <c r="F18" s="132">
        <v>0</v>
      </c>
      <c r="G18" s="132">
        <f t="shared" si="0"/>
        <v>15</v>
      </c>
    </row>
    <row r="19" spans="1:7" s="121" customFormat="1">
      <c r="A19" s="131" t="s">
        <v>207</v>
      </c>
      <c r="B19" s="131"/>
      <c r="C19" s="138" t="s">
        <v>209</v>
      </c>
      <c r="D19" s="139">
        <v>0</v>
      </c>
      <c r="E19" s="128">
        <f>ROUND(+D19*'Cost Summary'!$J$25,0)</f>
        <v>0</v>
      </c>
      <c r="F19" s="132">
        <v>0</v>
      </c>
      <c r="G19" s="132">
        <f t="shared" si="0"/>
        <v>15</v>
      </c>
    </row>
    <row r="20" spans="1:7" s="121" customFormat="1" ht="15" thickBot="1">
      <c r="A20" s="129" t="s">
        <v>210</v>
      </c>
      <c r="B20" s="129"/>
      <c r="C20" s="129"/>
      <c r="D20" s="140">
        <f>SUM(D12:D19)</f>
        <v>0</v>
      </c>
      <c r="E20" s="130">
        <f>SUM(E12:E19)</f>
        <v>0</v>
      </c>
      <c r="F20" s="129"/>
      <c r="G20" s="129"/>
    </row>
    <row r="21" spans="1:7" ht="15" customHeight="1" thickTop="1">
      <c r="C21" s="133"/>
      <c r="D21" s="230">
        <f>+D20-1</f>
        <v>-1</v>
      </c>
      <c r="E21" s="141"/>
    </row>
    <row r="22" spans="1:7" ht="49.5" customHeight="1">
      <c r="C22" s="133"/>
      <c r="D22" s="231" t="str">
        <f>IF(D21=0, "Ties Out", IF(D20=0, "", "Error-milestone payments must equal 100%"))</f>
        <v/>
      </c>
      <c r="E22" s="145"/>
    </row>
  </sheetData>
  <sheetProtection sheet="1" objects="1" scenarios="1" autoFilter="0"/>
  <mergeCells count="4">
    <mergeCell ref="B3:D3"/>
    <mergeCell ref="B4:D4"/>
    <mergeCell ref="B5:I5"/>
    <mergeCell ref="A1:E1"/>
  </mergeCells>
  <conditionalFormatting sqref="A3:A5">
    <cfRule type="expression" dxfId="6" priority="1" stopIfTrue="1">
      <formula>CELL("protect",A3)=0</formula>
    </cfRule>
  </conditionalFormatting>
  <conditionalFormatting sqref="D21">
    <cfRule type="expression" dxfId="5" priority="2">
      <formula>D20&lt;&gt;0</formula>
    </cfRule>
    <cfRule type="expression" dxfId="4" priority="5">
      <formula>IFD20=0</formula>
    </cfRule>
  </conditionalFormatting>
  <conditionalFormatting sqref="D22:E22">
    <cfRule type="containsText" dxfId="3" priority="17" operator="containsText" text="ERROR">
      <formula>NOT(ISERROR(SEARCH("ERROR",D22)))</formula>
    </cfRule>
    <cfRule type="containsText" dxfId="2" priority="18" operator="containsText" text="Ties Out">
      <formula>NOT(ISERROR(SEARCH("Ties Out",D22)))</formula>
    </cfRule>
  </conditionalFormatting>
  <pageMargins left="0.25" right="0.25" top="0.75" bottom="0.75" header="0.3" footer="0.3"/>
  <pageSetup orientation="landscape" r:id="rId1"/>
  <extLst>
    <ext xmlns:x14="http://schemas.microsoft.com/office/spreadsheetml/2009/9/main" uri="{78C0D931-6437-407d-A8EE-F0AAD7539E65}">
      <x14:conditionalFormattings>
        <x14:conditionalFormatting xmlns:xm="http://schemas.microsoft.com/office/excel/2006/main">
          <x14:cfRule type="expression" priority="4" id="{CB461B93-A79D-472D-897E-468B9F773ACD}">
            <xm:f>$E$21=-'Cost Summary'!$J$25</xm:f>
            <x14:dxf>
              <font>
                <strike val="0"/>
                <color theme="0"/>
              </font>
            </x14:dxf>
          </x14:cfRule>
          <xm:sqref>E21</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CD98-EFA0-452F-9422-87582015F3E1}">
  <sheetPr>
    <tabColor theme="4" tint="0.39997558519241921"/>
  </sheetPr>
  <dimension ref="A1:K3"/>
  <sheetViews>
    <sheetView showGridLines="0" topLeftCell="A20" workbookViewId="0">
      <selection activeCell="B44" sqref="B44:I55"/>
    </sheetView>
  </sheetViews>
  <sheetFormatPr defaultRowHeight="14.45"/>
  <cols>
    <col min="1" max="1" width="2.7109375" customWidth="1"/>
  </cols>
  <sheetData>
    <row r="1" spans="1:11" ht="23.45">
      <c r="A1" s="271" t="s">
        <v>211</v>
      </c>
      <c r="B1" s="271"/>
      <c r="C1" s="271"/>
      <c r="D1" s="271"/>
      <c r="E1" s="271"/>
      <c r="F1" s="271"/>
      <c r="G1" s="271"/>
      <c r="H1" s="271"/>
      <c r="I1" s="275"/>
      <c r="J1" s="275"/>
      <c r="K1" s="275"/>
    </row>
    <row r="2" spans="1:11" ht="15" customHeight="1" thickBot="1">
      <c r="A2" s="96"/>
      <c r="B2" s="96"/>
      <c r="C2" s="96"/>
      <c r="D2" s="96"/>
      <c r="E2" s="96"/>
      <c r="F2" s="96"/>
      <c r="G2" s="96"/>
      <c r="H2" s="96"/>
    </row>
    <row r="3" spans="1:11" s="105" customFormat="1" ht="24" thickBot="1">
      <c r="A3" s="147" t="s">
        <v>212</v>
      </c>
      <c r="B3" s="148"/>
      <c r="C3" s="148"/>
      <c r="D3" s="148"/>
      <c r="E3" s="148"/>
      <c r="F3" s="148"/>
      <c r="G3" s="148"/>
      <c r="H3" s="149"/>
      <c r="I3" s="150"/>
    </row>
  </sheetData>
  <conditionalFormatting sqref="A1:A3">
    <cfRule type="expression" dxfId="0" priority="1" stopIfTrue="1">
      <formula>CELL("protect",A1)=0</formula>
    </cfRule>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F5BB3-A21F-4248-B5D8-2A4E0C546F95}">
  <sheetPr codeName="Sheet19">
    <tabColor rgb="FFFFFF00"/>
  </sheetPr>
  <dimension ref="A1:G140"/>
  <sheetViews>
    <sheetView showGridLines="0" zoomScale="80" zoomScaleNormal="80" workbookViewId="0">
      <selection activeCell="J24" sqref="J24"/>
    </sheetView>
  </sheetViews>
  <sheetFormatPr defaultColWidth="9.140625" defaultRowHeight="15.95"/>
  <cols>
    <col min="1" max="1" width="9.140625" style="56"/>
    <col min="2" max="2" width="47.42578125" style="56" customWidth="1"/>
    <col min="3" max="3" width="4.5703125" style="56" customWidth="1"/>
    <col min="4" max="4" width="52.42578125" style="56" customWidth="1"/>
    <col min="5" max="16384" width="9.140625" style="56"/>
  </cols>
  <sheetData>
    <row r="1" spans="1:7" ht="23.45">
      <c r="A1" s="346" t="s">
        <v>213</v>
      </c>
      <c r="B1" s="346"/>
      <c r="C1" s="346"/>
      <c r="D1" s="346"/>
      <c r="E1" s="238"/>
      <c r="F1" s="238"/>
      <c r="G1" s="238"/>
    </row>
    <row r="2" spans="1:7">
      <c r="A2" s="239"/>
      <c r="B2" s="240"/>
      <c r="C2" s="240"/>
      <c r="D2" s="240"/>
      <c r="E2" s="238"/>
      <c r="F2" s="238"/>
      <c r="G2" s="238"/>
    </row>
    <row r="3" spans="1:7" ht="21">
      <c r="A3" s="241"/>
      <c r="B3" s="240"/>
      <c r="C3" s="240"/>
      <c r="D3" s="240"/>
      <c r="E3" s="238"/>
      <c r="F3" s="238"/>
      <c r="G3" s="238"/>
    </row>
    <row r="4" spans="1:7">
      <c r="A4" s="238"/>
      <c r="B4" s="238"/>
      <c r="C4" s="238"/>
      <c r="D4" s="238"/>
      <c r="E4" s="238"/>
      <c r="F4" s="238"/>
      <c r="G4" s="238"/>
    </row>
    <row r="5" spans="1:7">
      <c r="A5" s="238"/>
      <c r="B5" s="238"/>
      <c r="C5" s="238"/>
      <c r="D5" s="238"/>
      <c r="E5" s="238"/>
      <c r="F5" s="238"/>
      <c r="G5" s="238"/>
    </row>
    <row r="6" spans="1:7">
      <c r="A6" s="238"/>
      <c r="B6" s="238"/>
      <c r="C6" s="238"/>
      <c r="D6" s="238"/>
      <c r="E6" s="238"/>
      <c r="F6" s="238"/>
      <c r="G6" s="238"/>
    </row>
    <row r="7" spans="1:7">
      <c r="A7" s="238"/>
      <c r="B7" s="238"/>
      <c r="C7" s="238"/>
      <c r="D7" s="238"/>
      <c r="E7" s="238"/>
      <c r="F7" s="238"/>
      <c r="G7" s="238"/>
    </row>
    <row r="8" spans="1:7">
      <c r="A8" s="238"/>
      <c r="B8" s="238"/>
      <c r="C8" s="238"/>
      <c r="D8" s="238"/>
      <c r="E8" s="238"/>
      <c r="F8" s="238"/>
      <c r="G8" s="238"/>
    </row>
    <row r="9" spans="1:7">
      <c r="A9" s="238"/>
      <c r="B9" s="238"/>
      <c r="C9" s="238"/>
      <c r="D9" s="238"/>
      <c r="E9" s="238"/>
      <c r="F9" s="238"/>
      <c r="G9" s="238"/>
    </row>
    <row r="10" spans="1:7">
      <c r="A10" s="238"/>
      <c r="B10" s="238"/>
      <c r="C10" s="238"/>
      <c r="D10" s="238"/>
      <c r="E10" s="238"/>
      <c r="F10" s="238"/>
      <c r="G10" s="238"/>
    </row>
    <row r="11" spans="1:7">
      <c r="A11" s="238"/>
      <c r="B11" s="238"/>
      <c r="C11" s="238"/>
      <c r="D11" s="238"/>
      <c r="E11" s="238"/>
      <c r="F11" s="238"/>
      <c r="G11" s="238"/>
    </row>
    <row r="12" spans="1:7">
      <c r="A12" s="238"/>
      <c r="B12" s="238"/>
      <c r="C12" s="238"/>
      <c r="D12" s="238"/>
      <c r="E12" s="238"/>
      <c r="F12" s="238"/>
      <c r="G12" s="238"/>
    </row>
    <row r="13" spans="1:7">
      <c r="A13" s="238"/>
      <c r="B13" s="238"/>
      <c r="C13" s="238"/>
      <c r="D13" s="238"/>
      <c r="E13" s="238"/>
      <c r="F13" s="238"/>
      <c r="G13" s="238"/>
    </row>
    <row r="14" spans="1:7">
      <c r="A14" s="238"/>
      <c r="B14" s="238"/>
      <c r="C14" s="238"/>
      <c r="D14" s="238"/>
      <c r="E14" s="238"/>
      <c r="F14" s="238"/>
      <c r="G14" s="238"/>
    </row>
    <row r="15" spans="1:7">
      <c r="A15" s="238"/>
      <c r="B15" s="238"/>
      <c r="C15" s="238"/>
      <c r="D15" s="238"/>
      <c r="E15" s="238"/>
      <c r="F15" s="238"/>
      <c r="G15" s="238"/>
    </row>
    <row r="16" spans="1:7">
      <c r="A16" s="238"/>
      <c r="B16" s="238"/>
      <c r="C16" s="238"/>
      <c r="D16" s="238"/>
      <c r="E16" s="238"/>
      <c r="F16" s="238"/>
      <c r="G16" s="238"/>
    </row>
    <row r="17" spans="1:7">
      <c r="A17" s="238"/>
      <c r="B17" s="238"/>
      <c r="C17" s="238"/>
      <c r="D17" s="238"/>
      <c r="E17" s="238"/>
      <c r="F17" s="238"/>
      <c r="G17" s="238"/>
    </row>
    <row r="18" spans="1:7">
      <c r="A18" s="238"/>
      <c r="B18" s="238"/>
      <c r="C18" s="238"/>
      <c r="D18" s="238"/>
      <c r="E18" s="238"/>
      <c r="F18" s="238"/>
      <c r="G18" s="238"/>
    </row>
    <row r="19" spans="1:7">
      <c r="A19" s="238"/>
      <c r="B19" s="238"/>
      <c r="C19" s="238"/>
      <c r="D19" s="238"/>
      <c r="E19" s="238"/>
      <c r="F19" s="238"/>
      <c r="G19" s="238"/>
    </row>
    <row r="20" spans="1:7">
      <c r="A20" s="238"/>
      <c r="B20" s="238"/>
      <c r="C20" s="238"/>
      <c r="D20" s="238"/>
      <c r="E20" s="238"/>
      <c r="F20" s="238"/>
      <c r="G20" s="238"/>
    </row>
    <row r="21" spans="1:7">
      <c r="A21" s="238"/>
      <c r="B21" s="238"/>
      <c r="C21" s="238"/>
      <c r="D21" s="238"/>
      <c r="E21" s="238"/>
      <c r="F21" s="238"/>
      <c r="G21" s="238"/>
    </row>
    <row r="22" spans="1:7">
      <c r="A22" s="238"/>
      <c r="B22" s="238"/>
      <c r="C22" s="238"/>
      <c r="D22" s="238"/>
      <c r="E22" s="238"/>
      <c r="F22" s="238"/>
      <c r="G22" s="238"/>
    </row>
    <row r="23" spans="1:7">
      <c r="A23" s="238"/>
      <c r="B23" s="238"/>
      <c r="C23" s="238"/>
      <c r="D23" s="238"/>
      <c r="E23" s="238"/>
      <c r="F23" s="238"/>
      <c r="G23" s="238"/>
    </row>
    <row r="24" spans="1:7">
      <c r="A24" s="238"/>
      <c r="B24" s="238"/>
      <c r="C24" s="238"/>
      <c r="D24" s="238"/>
      <c r="E24" s="238"/>
      <c r="F24" s="238"/>
      <c r="G24" s="238"/>
    </row>
    <row r="25" spans="1:7">
      <c r="A25" s="238"/>
      <c r="B25" s="238"/>
      <c r="C25" s="238"/>
      <c r="D25" s="238"/>
      <c r="E25" s="238"/>
      <c r="F25" s="238"/>
      <c r="G25" s="238"/>
    </row>
    <row r="26" spans="1:7">
      <c r="A26" s="238"/>
      <c r="B26" s="238"/>
      <c r="C26" s="238"/>
      <c r="D26" s="238"/>
      <c r="E26" s="238"/>
      <c r="F26" s="238"/>
      <c r="G26" s="238"/>
    </row>
    <row r="27" spans="1:7">
      <c r="A27" s="238"/>
      <c r="B27" s="238"/>
      <c r="C27" s="238"/>
      <c r="D27" s="238"/>
      <c r="E27" s="238"/>
      <c r="F27" s="238"/>
      <c r="G27" s="238"/>
    </row>
    <row r="28" spans="1:7">
      <c r="A28" s="238"/>
      <c r="B28" s="238"/>
      <c r="C28" s="238"/>
      <c r="D28" s="238"/>
      <c r="E28" s="238"/>
      <c r="F28" s="238"/>
      <c r="G28" s="238"/>
    </row>
    <row r="29" spans="1:7">
      <c r="A29" s="238"/>
      <c r="B29" s="238"/>
      <c r="C29" s="238"/>
      <c r="D29" s="238"/>
      <c r="E29" s="238"/>
      <c r="F29" s="238"/>
      <c r="G29" s="238"/>
    </row>
    <row r="30" spans="1:7">
      <c r="A30" s="238"/>
      <c r="B30" s="238"/>
      <c r="C30" s="238"/>
      <c r="D30" s="238"/>
      <c r="E30" s="238"/>
      <c r="F30" s="238"/>
      <c r="G30" s="238"/>
    </row>
    <row r="31" spans="1:7">
      <c r="A31" s="238"/>
      <c r="B31" s="238"/>
      <c r="C31" s="238"/>
      <c r="D31" s="238"/>
      <c r="E31" s="238"/>
      <c r="F31" s="238"/>
      <c r="G31" s="238"/>
    </row>
    <row r="32" spans="1:7">
      <c r="A32" s="238"/>
      <c r="B32" s="238"/>
      <c r="C32" s="238"/>
      <c r="D32" s="238"/>
      <c r="E32" s="238"/>
      <c r="F32" s="238"/>
      <c r="G32" s="238"/>
    </row>
    <row r="33" spans="1:7">
      <c r="A33" s="238"/>
      <c r="B33" s="238"/>
      <c r="C33" s="238"/>
      <c r="D33" s="238"/>
      <c r="E33" s="238"/>
      <c r="F33" s="238"/>
      <c r="G33" s="238"/>
    </row>
    <row r="34" spans="1:7">
      <c r="A34" s="238"/>
      <c r="B34" s="238"/>
      <c r="C34" s="238"/>
      <c r="D34" s="238"/>
      <c r="E34" s="238"/>
      <c r="F34" s="238"/>
      <c r="G34" s="238"/>
    </row>
    <row r="35" spans="1:7">
      <c r="A35" s="238"/>
      <c r="B35" s="238"/>
      <c r="C35" s="238"/>
      <c r="D35" s="238"/>
      <c r="E35" s="238"/>
      <c r="F35" s="238"/>
      <c r="G35" s="238"/>
    </row>
    <row r="36" spans="1:7">
      <c r="A36" s="238"/>
      <c r="B36" s="238"/>
      <c r="C36" s="238"/>
      <c r="D36" s="238"/>
      <c r="E36" s="238"/>
      <c r="F36" s="238"/>
      <c r="G36" s="238"/>
    </row>
    <row r="37" spans="1:7">
      <c r="A37" s="238"/>
      <c r="B37" s="238"/>
      <c r="C37" s="238"/>
      <c r="D37" s="238"/>
      <c r="E37" s="238"/>
      <c r="F37" s="238"/>
      <c r="G37" s="238"/>
    </row>
    <row r="38" spans="1:7">
      <c r="A38" s="238"/>
      <c r="B38" s="238"/>
      <c r="C38" s="238"/>
      <c r="D38" s="238"/>
      <c r="E38" s="238"/>
      <c r="F38" s="238"/>
      <c r="G38" s="238"/>
    </row>
    <row r="39" spans="1:7">
      <c r="A39" s="238"/>
      <c r="B39" s="238"/>
      <c r="C39" s="238"/>
      <c r="D39" s="238"/>
      <c r="E39" s="238"/>
      <c r="F39" s="238"/>
      <c r="G39" s="238"/>
    </row>
    <row r="40" spans="1:7">
      <c r="A40" s="238"/>
      <c r="B40" s="238"/>
      <c r="C40" s="238"/>
      <c r="D40" s="238"/>
      <c r="E40" s="238"/>
      <c r="F40" s="238"/>
      <c r="G40" s="238"/>
    </row>
    <row r="41" spans="1:7">
      <c r="A41" s="238"/>
      <c r="B41" s="238"/>
      <c r="C41" s="238"/>
      <c r="D41" s="238"/>
      <c r="E41" s="238"/>
      <c r="F41" s="238"/>
      <c r="G41" s="238"/>
    </row>
    <row r="42" spans="1:7">
      <c r="A42" s="238"/>
      <c r="B42" s="238"/>
      <c r="C42" s="238"/>
      <c r="D42" s="238"/>
      <c r="E42" s="238"/>
      <c r="F42" s="238"/>
      <c r="G42" s="238"/>
    </row>
    <row r="43" spans="1:7">
      <c r="A43" s="238"/>
      <c r="B43" s="238"/>
      <c r="C43" s="238"/>
      <c r="D43" s="238"/>
      <c r="E43" s="238"/>
      <c r="F43" s="238"/>
      <c r="G43" s="238"/>
    </row>
    <row r="44" spans="1:7">
      <c r="A44" s="238"/>
      <c r="B44" s="238"/>
      <c r="C44" s="238"/>
      <c r="D44" s="238"/>
      <c r="E44" s="238"/>
      <c r="F44" s="238"/>
      <c r="G44" s="238"/>
    </row>
    <row r="45" spans="1:7">
      <c r="A45" s="238"/>
      <c r="B45" s="238"/>
      <c r="C45" s="238"/>
      <c r="D45" s="238"/>
      <c r="E45" s="238"/>
      <c r="F45" s="238"/>
      <c r="G45" s="238"/>
    </row>
    <row r="46" spans="1:7">
      <c r="A46" s="238"/>
      <c r="B46" s="238"/>
      <c r="C46" s="238"/>
      <c r="D46" s="238"/>
      <c r="E46" s="238"/>
      <c r="F46" s="238"/>
      <c r="G46" s="238"/>
    </row>
    <row r="47" spans="1:7">
      <c r="A47" s="238"/>
      <c r="B47" s="238"/>
      <c r="C47" s="238"/>
      <c r="D47" s="238"/>
      <c r="E47" s="238"/>
      <c r="F47" s="238"/>
      <c r="G47" s="238"/>
    </row>
    <row r="48" spans="1:7">
      <c r="A48" s="238"/>
      <c r="B48" s="238"/>
      <c r="C48" s="238"/>
      <c r="D48" s="238"/>
      <c r="E48" s="238"/>
      <c r="F48" s="238"/>
      <c r="G48" s="238"/>
    </row>
    <row r="49" spans="1:7">
      <c r="A49" s="238"/>
      <c r="B49" s="238"/>
      <c r="C49" s="238"/>
      <c r="D49" s="238"/>
      <c r="E49" s="238"/>
      <c r="F49" s="238"/>
      <c r="G49" s="238"/>
    </row>
    <row r="50" spans="1:7">
      <c r="A50" s="238"/>
      <c r="B50" s="238"/>
      <c r="C50" s="238"/>
      <c r="D50" s="238"/>
      <c r="E50" s="238"/>
      <c r="F50" s="238"/>
      <c r="G50" s="238"/>
    </row>
    <row r="51" spans="1:7">
      <c r="A51" s="238"/>
      <c r="B51" s="238"/>
      <c r="C51" s="238"/>
      <c r="D51" s="238"/>
      <c r="E51" s="238"/>
      <c r="F51" s="238"/>
      <c r="G51" s="238"/>
    </row>
    <row r="52" spans="1:7">
      <c r="A52" s="238"/>
      <c r="B52" s="238"/>
      <c r="C52" s="238"/>
      <c r="D52" s="238"/>
      <c r="E52" s="238"/>
      <c r="F52" s="238"/>
      <c r="G52" s="238"/>
    </row>
    <row r="53" spans="1:7">
      <c r="A53" s="238"/>
      <c r="B53" s="238"/>
      <c r="C53" s="238"/>
      <c r="D53" s="238"/>
      <c r="E53" s="238"/>
      <c r="F53" s="238"/>
      <c r="G53" s="238"/>
    </row>
    <row r="54" spans="1:7">
      <c r="A54" s="238"/>
      <c r="B54" s="238"/>
      <c r="C54" s="238"/>
      <c r="D54" s="238"/>
      <c r="E54" s="238"/>
      <c r="F54" s="238"/>
      <c r="G54" s="238"/>
    </row>
    <row r="55" spans="1:7">
      <c r="A55" s="238"/>
      <c r="B55" s="238"/>
      <c r="C55" s="238"/>
      <c r="D55" s="238"/>
      <c r="E55" s="238"/>
      <c r="F55" s="238"/>
      <c r="G55" s="238"/>
    </row>
    <row r="56" spans="1:7">
      <c r="A56" s="238"/>
      <c r="B56" s="238"/>
      <c r="C56" s="238"/>
      <c r="D56" s="238"/>
      <c r="E56" s="238"/>
      <c r="F56" s="238"/>
      <c r="G56" s="238"/>
    </row>
    <row r="57" spans="1:7">
      <c r="A57" s="238"/>
      <c r="B57" s="238"/>
      <c r="C57" s="238"/>
      <c r="D57" s="238"/>
      <c r="E57" s="238"/>
      <c r="F57" s="238"/>
      <c r="G57" s="238"/>
    </row>
    <row r="58" spans="1:7">
      <c r="A58" s="238"/>
      <c r="B58" s="238"/>
      <c r="C58" s="238"/>
      <c r="D58" s="238"/>
      <c r="E58" s="238"/>
      <c r="F58" s="238"/>
      <c r="G58" s="238"/>
    </row>
    <row r="59" spans="1:7">
      <c r="A59" s="238"/>
      <c r="B59" s="238"/>
      <c r="C59" s="238"/>
      <c r="D59" s="238"/>
      <c r="E59" s="238"/>
      <c r="F59" s="238"/>
      <c r="G59" s="238"/>
    </row>
    <row r="60" spans="1:7">
      <c r="A60" s="238"/>
      <c r="B60" s="238"/>
      <c r="C60" s="238"/>
      <c r="D60" s="238"/>
      <c r="E60" s="238"/>
      <c r="F60" s="238"/>
      <c r="G60" s="238"/>
    </row>
    <row r="61" spans="1:7">
      <c r="A61" s="238"/>
      <c r="B61" s="238"/>
      <c r="C61" s="238"/>
      <c r="D61" s="238"/>
      <c r="E61" s="238"/>
      <c r="F61" s="238"/>
      <c r="G61" s="238"/>
    </row>
    <row r="62" spans="1:7">
      <c r="A62" s="238"/>
      <c r="B62" s="238"/>
      <c r="C62" s="238"/>
      <c r="D62" s="238"/>
      <c r="E62" s="238"/>
      <c r="F62" s="238"/>
      <c r="G62" s="238"/>
    </row>
    <row r="63" spans="1:7">
      <c r="A63" s="238"/>
      <c r="B63" s="238"/>
      <c r="C63" s="238"/>
      <c r="D63" s="238"/>
      <c r="E63" s="238"/>
      <c r="F63" s="238"/>
      <c r="G63" s="238"/>
    </row>
    <row r="64" spans="1:7">
      <c r="A64" s="238"/>
      <c r="B64" s="238"/>
      <c r="C64" s="238"/>
      <c r="D64" s="238"/>
      <c r="E64" s="238"/>
      <c r="F64" s="238"/>
      <c r="G64" s="238"/>
    </row>
    <row r="65" spans="1:7">
      <c r="A65" s="238"/>
      <c r="B65" s="238"/>
      <c r="C65" s="238"/>
      <c r="D65" s="238"/>
      <c r="E65" s="238"/>
      <c r="F65" s="238"/>
      <c r="G65" s="238"/>
    </row>
    <row r="66" spans="1:7">
      <c r="A66" s="238"/>
      <c r="B66" s="238"/>
      <c r="C66" s="238"/>
      <c r="D66" s="238"/>
      <c r="E66" s="238"/>
      <c r="F66" s="238"/>
      <c r="G66" s="238"/>
    </row>
    <row r="67" spans="1:7">
      <c r="A67" s="238"/>
      <c r="B67" s="238"/>
      <c r="C67" s="238"/>
      <c r="D67" s="238"/>
      <c r="E67" s="238"/>
      <c r="F67" s="238"/>
      <c r="G67" s="238"/>
    </row>
    <row r="68" spans="1:7">
      <c r="A68" s="238"/>
      <c r="B68" s="238"/>
      <c r="C68" s="238"/>
      <c r="D68" s="238"/>
      <c r="E68" s="238"/>
      <c r="F68" s="238"/>
      <c r="G68" s="238"/>
    </row>
    <row r="69" spans="1:7">
      <c r="A69" s="238"/>
      <c r="B69" s="238"/>
      <c r="C69" s="238"/>
      <c r="D69" s="238"/>
      <c r="E69" s="238"/>
      <c r="F69" s="238"/>
      <c r="G69" s="238"/>
    </row>
    <row r="70" spans="1:7">
      <c r="A70" s="238"/>
      <c r="B70" s="238"/>
      <c r="C70" s="238"/>
      <c r="D70" s="238"/>
      <c r="E70" s="238"/>
      <c r="F70" s="238"/>
      <c r="G70" s="238"/>
    </row>
    <row r="71" spans="1:7">
      <c r="A71" s="238"/>
      <c r="B71" s="238"/>
      <c r="C71" s="238"/>
      <c r="D71" s="238"/>
      <c r="E71" s="238"/>
      <c r="F71" s="238"/>
      <c r="G71" s="238"/>
    </row>
    <row r="72" spans="1:7">
      <c r="A72" s="238"/>
      <c r="B72" s="238"/>
      <c r="C72" s="238"/>
      <c r="D72" s="238"/>
      <c r="E72" s="238"/>
      <c r="F72" s="238"/>
      <c r="G72" s="238"/>
    </row>
    <row r="73" spans="1:7">
      <c r="A73" s="238"/>
      <c r="B73" s="238"/>
      <c r="C73" s="238"/>
      <c r="D73" s="238"/>
      <c r="E73" s="238"/>
      <c r="F73" s="238"/>
      <c r="G73" s="238"/>
    </row>
    <row r="74" spans="1:7">
      <c r="A74" s="238"/>
      <c r="B74" s="238"/>
      <c r="C74" s="238"/>
      <c r="D74" s="238"/>
      <c r="E74" s="238"/>
      <c r="F74" s="238"/>
      <c r="G74" s="238"/>
    </row>
    <row r="75" spans="1:7">
      <c r="A75" s="238"/>
      <c r="B75" s="238"/>
      <c r="C75" s="238"/>
      <c r="D75" s="238"/>
      <c r="E75" s="238"/>
      <c r="F75" s="238"/>
      <c r="G75" s="238"/>
    </row>
    <row r="76" spans="1:7">
      <c r="A76" s="238"/>
      <c r="B76" s="238"/>
      <c r="C76" s="238"/>
      <c r="D76" s="238"/>
      <c r="E76" s="238"/>
      <c r="F76" s="238"/>
      <c r="G76" s="238"/>
    </row>
    <row r="77" spans="1:7">
      <c r="A77" s="238"/>
      <c r="B77" s="238"/>
      <c r="C77" s="238"/>
      <c r="D77" s="238"/>
      <c r="E77" s="238"/>
      <c r="F77" s="238"/>
      <c r="G77" s="238"/>
    </row>
    <row r="78" spans="1:7">
      <c r="A78" s="238"/>
      <c r="B78" s="238"/>
      <c r="C78" s="238"/>
      <c r="D78" s="238"/>
      <c r="E78" s="238"/>
      <c r="F78" s="238"/>
      <c r="G78" s="238"/>
    </row>
    <row r="79" spans="1:7">
      <c r="A79" s="238"/>
      <c r="B79" s="238"/>
      <c r="C79" s="238"/>
      <c r="D79" s="238"/>
      <c r="E79" s="238"/>
      <c r="F79" s="238"/>
      <c r="G79" s="238"/>
    </row>
    <row r="80" spans="1:7">
      <c r="A80" s="238"/>
      <c r="B80" s="238"/>
      <c r="C80" s="238"/>
      <c r="D80" s="238"/>
      <c r="E80" s="238"/>
      <c r="F80" s="238"/>
      <c r="G80" s="238"/>
    </row>
    <row r="81" spans="1:7">
      <c r="A81" s="238"/>
      <c r="B81" s="238"/>
      <c r="C81" s="238"/>
      <c r="D81" s="238"/>
      <c r="E81" s="238"/>
      <c r="F81" s="238"/>
      <c r="G81" s="238"/>
    </row>
    <row r="82" spans="1:7">
      <c r="A82" s="238"/>
      <c r="B82" s="238"/>
      <c r="C82" s="238"/>
      <c r="D82" s="238"/>
      <c r="E82" s="238"/>
      <c r="F82" s="238"/>
      <c r="G82" s="238"/>
    </row>
    <row r="83" spans="1:7">
      <c r="A83" s="238"/>
      <c r="B83" s="238"/>
      <c r="C83" s="238"/>
      <c r="D83" s="238"/>
      <c r="E83" s="238"/>
      <c r="F83" s="238"/>
      <c r="G83" s="238"/>
    </row>
    <row r="84" spans="1:7">
      <c r="A84" s="238"/>
      <c r="B84" s="238"/>
      <c r="C84" s="238"/>
      <c r="D84" s="238"/>
      <c r="E84" s="238"/>
      <c r="F84" s="238"/>
      <c r="G84" s="238"/>
    </row>
    <row r="85" spans="1:7">
      <c r="A85" s="238"/>
      <c r="B85" s="238"/>
      <c r="C85" s="238"/>
      <c r="D85" s="238"/>
      <c r="E85" s="238"/>
      <c r="F85" s="238"/>
      <c r="G85" s="238"/>
    </row>
    <row r="86" spans="1:7">
      <c r="A86" s="238"/>
      <c r="B86" s="238"/>
      <c r="C86" s="238"/>
      <c r="D86" s="238"/>
      <c r="E86" s="238"/>
      <c r="F86" s="238"/>
      <c r="G86" s="238"/>
    </row>
    <row r="87" spans="1:7">
      <c r="A87" s="238"/>
      <c r="B87" s="238"/>
      <c r="C87" s="238"/>
      <c r="D87" s="238"/>
      <c r="E87" s="238"/>
      <c r="F87" s="238"/>
      <c r="G87" s="238"/>
    </row>
    <row r="88" spans="1:7">
      <c r="A88" s="238"/>
      <c r="B88" s="238"/>
      <c r="C88" s="238"/>
      <c r="D88" s="238"/>
      <c r="E88" s="238"/>
      <c r="F88" s="238"/>
      <c r="G88" s="238"/>
    </row>
    <row r="89" spans="1:7">
      <c r="A89" s="238"/>
      <c r="B89" s="238"/>
      <c r="C89" s="238"/>
      <c r="D89" s="238"/>
      <c r="E89" s="238"/>
      <c r="F89" s="238"/>
      <c r="G89" s="238"/>
    </row>
    <row r="90" spans="1:7">
      <c r="A90" s="238"/>
      <c r="B90" s="238"/>
      <c r="C90" s="238"/>
      <c r="D90" s="238"/>
      <c r="E90" s="238"/>
      <c r="F90" s="238"/>
      <c r="G90" s="238"/>
    </row>
    <row r="91" spans="1:7">
      <c r="A91" s="238"/>
      <c r="B91" s="238"/>
      <c r="C91" s="238"/>
      <c r="D91" s="238"/>
      <c r="E91" s="238"/>
      <c r="F91" s="238"/>
      <c r="G91" s="238"/>
    </row>
    <row r="92" spans="1:7">
      <c r="A92" s="238"/>
      <c r="B92" s="238"/>
      <c r="C92" s="238"/>
      <c r="D92" s="238"/>
      <c r="E92" s="238"/>
      <c r="F92" s="238"/>
      <c r="G92" s="238"/>
    </row>
    <row r="93" spans="1:7">
      <c r="A93" s="238"/>
      <c r="B93" s="238"/>
      <c r="C93" s="238"/>
      <c r="D93" s="238"/>
      <c r="E93" s="238"/>
      <c r="F93" s="238"/>
      <c r="G93" s="238"/>
    </row>
    <row r="94" spans="1:7">
      <c r="A94" s="238"/>
      <c r="B94" s="238"/>
      <c r="C94" s="238"/>
      <c r="D94" s="238"/>
      <c r="E94" s="238"/>
      <c r="F94" s="238"/>
      <c r="G94" s="238"/>
    </row>
    <row r="95" spans="1:7">
      <c r="A95" s="238"/>
      <c r="B95" s="238"/>
      <c r="C95" s="238"/>
      <c r="D95" s="238"/>
      <c r="E95" s="238"/>
      <c r="F95" s="238"/>
      <c r="G95" s="238"/>
    </row>
    <row r="96" spans="1:7">
      <c r="A96" s="238"/>
      <c r="B96" s="238"/>
      <c r="C96" s="238"/>
      <c r="D96" s="238"/>
      <c r="E96" s="238"/>
      <c r="F96" s="238"/>
      <c r="G96" s="238"/>
    </row>
    <row r="97" spans="1:7">
      <c r="A97" s="238"/>
      <c r="B97" s="238"/>
      <c r="C97" s="238"/>
      <c r="D97" s="238"/>
      <c r="E97" s="238"/>
      <c r="F97" s="238"/>
      <c r="G97" s="238"/>
    </row>
    <row r="98" spans="1:7">
      <c r="A98" s="238"/>
      <c r="B98" s="238"/>
      <c r="C98" s="238"/>
      <c r="D98" s="238"/>
      <c r="E98" s="238"/>
      <c r="F98" s="238"/>
      <c r="G98" s="238"/>
    </row>
    <row r="99" spans="1:7">
      <c r="A99" s="238"/>
      <c r="B99" s="238"/>
      <c r="C99" s="238"/>
      <c r="D99" s="238"/>
      <c r="E99" s="238"/>
      <c r="F99" s="238"/>
      <c r="G99" s="238"/>
    </row>
    <row r="100" spans="1:7">
      <c r="A100" s="238"/>
      <c r="B100" s="238"/>
      <c r="C100" s="238"/>
      <c r="D100" s="238"/>
      <c r="E100" s="238"/>
      <c r="F100" s="238"/>
      <c r="G100" s="238"/>
    </row>
    <row r="101" spans="1:7">
      <c r="A101" s="238"/>
      <c r="B101" s="238"/>
      <c r="C101" s="238"/>
      <c r="D101" s="238"/>
      <c r="E101" s="238"/>
      <c r="F101" s="238"/>
      <c r="G101" s="238"/>
    </row>
    <row r="102" spans="1:7">
      <c r="A102" s="238"/>
      <c r="B102" s="238"/>
      <c r="C102" s="238"/>
      <c r="D102" s="238"/>
      <c r="E102" s="238"/>
      <c r="F102" s="238"/>
      <c r="G102" s="238"/>
    </row>
    <row r="103" spans="1:7">
      <c r="A103" s="238"/>
      <c r="B103" s="238"/>
      <c r="C103" s="238"/>
      <c r="D103" s="238"/>
      <c r="E103" s="238"/>
      <c r="F103" s="238"/>
      <c r="G103" s="238"/>
    </row>
    <row r="104" spans="1:7">
      <c r="A104" s="238"/>
      <c r="B104" s="238"/>
      <c r="C104" s="238"/>
      <c r="D104" s="238"/>
      <c r="E104" s="238"/>
      <c r="F104" s="238"/>
      <c r="G104" s="238"/>
    </row>
    <row r="105" spans="1:7">
      <c r="A105" s="238"/>
      <c r="B105" s="238"/>
      <c r="C105" s="238"/>
      <c r="D105" s="238"/>
      <c r="E105" s="238"/>
      <c r="F105" s="238"/>
      <c r="G105" s="238"/>
    </row>
    <row r="106" spans="1:7">
      <c r="A106" s="238"/>
      <c r="B106" s="238"/>
      <c r="C106" s="238"/>
      <c r="D106" s="238"/>
      <c r="E106" s="238"/>
      <c r="F106" s="238"/>
      <c r="G106" s="238"/>
    </row>
    <row r="107" spans="1:7">
      <c r="A107" s="238"/>
      <c r="B107" s="238"/>
      <c r="C107" s="238"/>
      <c r="D107" s="238"/>
      <c r="E107" s="238"/>
      <c r="F107" s="238"/>
      <c r="G107" s="238"/>
    </row>
    <row r="108" spans="1:7">
      <c r="A108" s="238"/>
      <c r="B108" s="238"/>
      <c r="C108" s="238"/>
      <c r="D108" s="238"/>
      <c r="E108" s="238"/>
      <c r="F108" s="238"/>
      <c r="G108" s="238"/>
    </row>
    <row r="109" spans="1:7">
      <c r="A109" s="238"/>
      <c r="B109" s="238"/>
      <c r="C109" s="238"/>
      <c r="D109" s="238"/>
      <c r="E109" s="238"/>
      <c r="F109" s="238"/>
      <c r="G109" s="238"/>
    </row>
    <row r="110" spans="1:7">
      <c r="A110" s="238"/>
      <c r="B110" s="238"/>
      <c r="C110" s="238"/>
      <c r="D110" s="238"/>
      <c r="E110" s="238"/>
      <c r="F110" s="238"/>
      <c r="G110" s="238"/>
    </row>
    <row r="111" spans="1:7">
      <c r="A111" s="238"/>
      <c r="B111" s="238"/>
      <c r="C111" s="238"/>
      <c r="D111" s="238"/>
      <c r="E111" s="238"/>
      <c r="F111" s="238"/>
      <c r="G111" s="238"/>
    </row>
    <row r="112" spans="1:7">
      <c r="A112" s="238"/>
      <c r="B112" s="238"/>
      <c r="C112" s="238"/>
      <c r="D112" s="238"/>
      <c r="E112" s="238"/>
      <c r="F112" s="238"/>
      <c r="G112" s="238"/>
    </row>
    <row r="113" spans="1:7">
      <c r="A113" s="238"/>
      <c r="B113" s="238"/>
      <c r="C113" s="238"/>
      <c r="D113" s="238"/>
      <c r="E113" s="238"/>
      <c r="F113" s="238"/>
      <c r="G113" s="238"/>
    </row>
    <row r="114" spans="1:7">
      <c r="A114" s="238"/>
      <c r="B114" s="238"/>
      <c r="C114" s="238"/>
      <c r="D114" s="238"/>
      <c r="E114" s="238"/>
      <c r="F114" s="238"/>
      <c r="G114" s="238"/>
    </row>
    <row r="115" spans="1:7">
      <c r="A115" s="238"/>
      <c r="B115" s="238"/>
      <c r="C115" s="238"/>
      <c r="D115" s="238"/>
      <c r="E115" s="238"/>
      <c r="F115" s="238"/>
      <c r="G115" s="238"/>
    </row>
    <row r="116" spans="1:7">
      <c r="A116" s="238"/>
      <c r="B116" s="238"/>
      <c r="C116" s="238"/>
      <c r="D116" s="238"/>
      <c r="E116" s="238"/>
      <c r="F116" s="238"/>
      <c r="G116" s="238"/>
    </row>
    <row r="117" spans="1:7">
      <c r="A117" s="238"/>
      <c r="B117" s="238"/>
      <c r="C117" s="238"/>
      <c r="D117" s="238"/>
      <c r="E117" s="238"/>
      <c r="F117" s="238"/>
      <c r="G117" s="238"/>
    </row>
    <row r="118" spans="1:7">
      <c r="A118" s="238"/>
      <c r="B118" s="238"/>
      <c r="C118" s="238"/>
      <c r="D118" s="238"/>
      <c r="E118" s="238"/>
      <c r="F118" s="238"/>
      <c r="G118" s="238"/>
    </row>
    <row r="119" spans="1:7">
      <c r="A119" s="238"/>
      <c r="B119" s="238"/>
      <c r="C119" s="238"/>
      <c r="D119" s="238"/>
      <c r="E119" s="238"/>
      <c r="F119" s="238"/>
      <c r="G119" s="238"/>
    </row>
    <row r="120" spans="1:7">
      <c r="A120" s="238"/>
      <c r="B120" s="238"/>
      <c r="C120" s="238"/>
      <c r="D120" s="238"/>
      <c r="E120" s="238"/>
      <c r="F120" s="238"/>
      <c r="G120" s="238"/>
    </row>
    <row r="121" spans="1:7">
      <c r="A121" s="238"/>
      <c r="B121" s="238"/>
      <c r="C121" s="238"/>
      <c r="D121" s="238"/>
      <c r="E121" s="238"/>
      <c r="F121" s="238"/>
      <c r="G121" s="238"/>
    </row>
    <row r="122" spans="1:7">
      <c r="A122" s="238"/>
      <c r="B122" s="238"/>
      <c r="C122" s="238"/>
      <c r="D122" s="238"/>
      <c r="E122" s="238"/>
      <c r="F122" s="238"/>
      <c r="G122" s="238"/>
    </row>
    <row r="123" spans="1:7">
      <c r="A123" s="238"/>
      <c r="B123" s="238"/>
      <c r="C123" s="238"/>
      <c r="D123" s="238"/>
      <c r="E123" s="238"/>
      <c r="F123" s="238"/>
      <c r="G123" s="238"/>
    </row>
    <row r="124" spans="1:7">
      <c r="A124" s="238"/>
      <c r="B124" s="238"/>
      <c r="C124" s="238"/>
      <c r="D124" s="238"/>
      <c r="E124" s="238"/>
      <c r="F124" s="238"/>
      <c r="G124" s="238"/>
    </row>
    <row r="125" spans="1:7">
      <c r="A125" s="238"/>
      <c r="B125" s="238"/>
      <c r="C125" s="238"/>
      <c r="D125" s="238"/>
      <c r="E125" s="238"/>
      <c r="F125" s="238"/>
      <c r="G125" s="238"/>
    </row>
    <row r="126" spans="1:7">
      <c r="A126" s="238"/>
      <c r="B126" s="238"/>
      <c r="C126" s="238"/>
      <c r="D126" s="238"/>
      <c r="E126" s="238"/>
      <c r="F126" s="238"/>
      <c r="G126" s="238"/>
    </row>
    <row r="127" spans="1:7">
      <c r="A127" s="238"/>
      <c r="B127" s="238"/>
      <c r="C127" s="238"/>
      <c r="D127" s="238"/>
      <c r="E127" s="238"/>
      <c r="F127" s="238"/>
      <c r="G127" s="238"/>
    </row>
    <row r="128" spans="1:7">
      <c r="A128" s="238"/>
      <c r="B128" s="238"/>
      <c r="C128" s="238"/>
      <c r="D128" s="238"/>
      <c r="E128" s="238"/>
      <c r="F128" s="238"/>
      <c r="G128" s="238"/>
    </row>
    <row r="129" spans="1:7">
      <c r="A129" s="238"/>
      <c r="B129" s="238"/>
      <c r="C129" s="238"/>
      <c r="D129" s="238"/>
      <c r="E129" s="238"/>
      <c r="F129" s="238"/>
      <c r="G129" s="238"/>
    </row>
    <row r="130" spans="1:7">
      <c r="A130" s="238"/>
      <c r="B130" s="238"/>
      <c r="C130" s="238"/>
      <c r="D130" s="238"/>
      <c r="E130" s="238"/>
      <c r="F130" s="238"/>
      <c r="G130" s="238"/>
    </row>
    <row r="131" spans="1:7">
      <c r="A131" s="238"/>
      <c r="B131" s="238"/>
      <c r="C131" s="238"/>
      <c r="D131" s="238"/>
      <c r="E131" s="238"/>
      <c r="F131" s="238"/>
      <c r="G131" s="238"/>
    </row>
    <row r="132" spans="1:7">
      <c r="A132" s="238"/>
      <c r="B132" s="238"/>
      <c r="C132" s="238"/>
      <c r="D132" s="238"/>
      <c r="E132" s="238"/>
      <c r="F132" s="238"/>
      <c r="G132" s="238"/>
    </row>
    <row r="133" spans="1:7">
      <c r="A133" s="238"/>
      <c r="B133" s="238"/>
      <c r="C133" s="238"/>
      <c r="D133" s="238"/>
      <c r="E133" s="238"/>
      <c r="F133" s="238"/>
      <c r="G133" s="238"/>
    </row>
    <row r="134" spans="1:7">
      <c r="A134" s="238"/>
      <c r="B134" s="238"/>
      <c r="C134" s="238"/>
      <c r="D134" s="238"/>
      <c r="E134" s="238"/>
      <c r="F134" s="238"/>
      <c r="G134" s="238"/>
    </row>
    <row r="135" spans="1:7">
      <c r="A135" s="238"/>
      <c r="B135" s="238"/>
      <c r="C135" s="238"/>
      <c r="D135" s="238"/>
      <c r="E135" s="238"/>
      <c r="F135" s="238"/>
      <c r="G135" s="238"/>
    </row>
    <row r="136" spans="1:7">
      <c r="A136" s="238"/>
      <c r="B136" s="238"/>
      <c r="C136" s="238"/>
      <c r="D136" s="238"/>
      <c r="E136" s="238"/>
      <c r="F136" s="238"/>
      <c r="G136" s="238"/>
    </row>
    <row r="137" spans="1:7">
      <c r="A137" s="238"/>
      <c r="B137" s="238"/>
      <c r="C137" s="238"/>
      <c r="D137" s="238"/>
      <c r="E137" s="238"/>
      <c r="F137" s="238"/>
      <c r="G137" s="238"/>
    </row>
    <row r="138" spans="1:7">
      <c r="A138" s="238"/>
      <c r="B138" s="238"/>
      <c r="C138" s="238"/>
      <c r="D138" s="238"/>
      <c r="E138" s="238"/>
      <c r="F138" s="238"/>
      <c r="G138" s="238"/>
    </row>
    <row r="139" spans="1:7">
      <c r="A139" s="238"/>
      <c r="B139" s="238"/>
      <c r="C139" s="238"/>
      <c r="D139" s="238"/>
      <c r="E139" s="238"/>
      <c r="F139" s="238"/>
      <c r="G139" s="238"/>
    </row>
    <row r="140" spans="1:7">
      <c r="A140" s="238"/>
      <c r="B140" s="238"/>
      <c r="C140" s="238"/>
      <c r="D140" s="238"/>
      <c r="E140" s="238"/>
      <c r="F140" s="238"/>
      <c r="G140" s="238"/>
    </row>
  </sheetData>
  <sheetProtection sheet="1" objects="1" scenarios="1" autoFilter="0"/>
  <mergeCells count="1">
    <mergeCell ref="A1:D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3FFC5-403C-4D82-97EE-8CE35E3E3B12}">
  <sheetPr codeName="Sheet20">
    <tabColor rgb="FFFFFF00"/>
  </sheetPr>
  <dimension ref="A1:J69"/>
  <sheetViews>
    <sheetView showGridLines="0" workbookViewId="0">
      <selection activeCell="L30" sqref="L30"/>
    </sheetView>
  </sheetViews>
  <sheetFormatPr defaultColWidth="9.140625" defaultRowHeight="15.95"/>
  <cols>
    <col min="1" max="8" width="12.85546875" style="56" customWidth="1"/>
    <col min="9" max="16384" width="9.140625" style="56"/>
  </cols>
  <sheetData>
    <row r="1" spans="1:10" ht="16.5" thickBot="1">
      <c r="A1" s="353" t="s">
        <v>214</v>
      </c>
      <c r="B1" s="354"/>
      <c r="C1" s="354"/>
      <c r="D1" s="354"/>
      <c r="E1" s="354"/>
      <c r="F1" s="354"/>
      <c r="G1" s="354"/>
      <c r="H1" s="355"/>
    </row>
    <row r="2" spans="1:10">
      <c r="A2" s="356" t="s">
        <v>215</v>
      </c>
      <c r="B2" s="357"/>
      <c r="C2" s="357"/>
      <c r="D2" s="357"/>
      <c r="E2" s="357"/>
      <c r="F2" s="357"/>
      <c r="G2" s="357"/>
      <c r="H2" s="358"/>
      <c r="J2" s="57"/>
    </row>
    <row r="3" spans="1:10">
      <c r="A3" s="359"/>
      <c r="B3" s="351"/>
      <c r="C3" s="351"/>
      <c r="D3" s="351"/>
      <c r="E3" s="351"/>
      <c r="F3" s="351"/>
      <c r="G3" s="351"/>
      <c r="H3" s="360"/>
      <c r="J3" s="57"/>
    </row>
    <row r="4" spans="1:10">
      <c r="A4" s="359"/>
      <c r="B4" s="351"/>
      <c r="C4" s="351"/>
      <c r="D4" s="351"/>
      <c r="E4" s="351"/>
      <c r="F4" s="351"/>
      <c r="G4" s="351"/>
      <c r="H4" s="360"/>
      <c r="J4" s="57"/>
    </row>
    <row r="5" spans="1:10">
      <c r="A5" s="359"/>
      <c r="B5" s="351"/>
      <c r="C5" s="351"/>
      <c r="D5" s="351"/>
      <c r="E5" s="351"/>
      <c r="F5" s="351"/>
      <c r="G5" s="351"/>
      <c r="H5" s="360"/>
      <c r="J5" s="57"/>
    </row>
    <row r="6" spans="1:10">
      <c r="A6" s="359"/>
      <c r="B6" s="351"/>
      <c r="C6" s="351"/>
      <c r="D6" s="351"/>
      <c r="E6" s="351"/>
      <c r="F6" s="351"/>
      <c r="G6" s="351"/>
      <c r="H6" s="360"/>
    </row>
    <row r="7" spans="1:10">
      <c r="A7" s="58" t="s">
        <v>130</v>
      </c>
      <c r="B7" s="59"/>
      <c r="C7" s="59"/>
      <c r="D7" s="59"/>
      <c r="E7" s="59"/>
      <c r="F7" s="59"/>
      <c r="G7" s="59"/>
      <c r="H7" s="60"/>
    </row>
    <row r="8" spans="1:10">
      <c r="A8" s="268" t="s">
        <v>131</v>
      </c>
      <c r="B8" s="269"/>
      <c r="C8" s="269"/>
      <c r="D8" s="269"/>
      <c r="E8" s="269"/>
      <c r="F8" s="269"/>
      <c r="G8" s="59"/>
      <c r="H8" s="60"/>
    </row>
    <row r="9" spans="1:10">
      <c r="A9" s="58" t="s">
        <v>132</v>
      </c>
      <c r="B9" s="59"/>
      <c r="C9" s="59"/>
      <c r="D9" s="59"/>
      <c r="E9" s="59"/>
      <c r="F9" s="59"/>
      <c r="G9" s="59"/>
      <c r="H9" s="60"/>
    </row>
    <row r="10" spans="1:10" ht="16.5" thickBot="1">
      <c r="A10" s="61" t="s">
        <v>133</v>
      </c>
      <c r="B10" s="62"/>
      <c r="C10" s="62"/>
      <c r="D10" s="62"/>
      <c r="E10" s="62"/>
      <c r="F10" s="62"/>
      <c r="G10" s="62"/>
      <c r="H10" s="63"/>
    </row>
    <row r="12" spans="1:10">
      <c r="A12" s="361" t="s">
        <v>142</v>
      </c>
      <c r="B12" s="362"/>
      <c r="C12" s="362"/>
      <c r="D12" s="362"/>
      <c r="E12" s="362"/>
      <c r="F12" s="362"/>
      <c r="G12" s="362"/>
      <c r="H12" s="363"/>
    </row>
    <row r="13" spans="1:10">
      <c r="A13" s="364"/>
      <c r="B13" s="365"/>
      <c r="C13" s="365"/>
      <c r="D13" s="365"/>
      <c r="E13" s="365"/>
      <c r="F13" s="365"/>
      <c r="G13" s="365"/>
      <c r="H13" s="366"/>
    </row>
    <row r="14" spans="1:10">
      <c r="A14" s="364"/>
      <c r="B14" s="365"/>
      <c r="C14" s="365"/>
      <c r="D14" s="365"/>
      <c r="E14" s="365"/>
      <c r="F14" s="365"/>
      <c r="G14" s="365"/>
      <c r="H14" s="366"/>
    </row>
    <row r="15" spans="1:10">
      <c r="A15" s="364"/>
      <c r="B15" s="365"/>
      <c r="C15" s="365"/>
      <c r="D15" s="365"/>
      <c r="E15" s="365"/>
      <c r="F15" s="365"/>
      <c r="G15" s="365"/>
      <c r="H15" s="366"/>
    </row>
    <row r="16" spans="1:10">
      <c r="A16" s="364"/>
      <c r="B16" s="365"/>
      <c r="C16" s="365"/>
      <c r="D16" s="365"/>
      <c r="E16" s="365"/>
      <c r="F16" s="365"/>
      <c r="G16" s="365"/>
      <c r="H16" s="366"/>
    </row>
    <row r="17" spans="1:8">
      <c r="A17" s="364"/>
      <c r="B17" s="365"/>
      <c r="C17" s="365"/>
      <c r="D17" s="365"/>
      <c r="E17" s="365"/>
      <c r="F17" s="365"/>
      <c r="G17" s="365"/>
      <c r="H17" s="366"/>
    </row>
    <row r="18" spans="1:8">
      <c r="A18" s="58" t="s">
        <v>130</v>
      </c>
      <c r="B18" s="64"/>
      <c r="C18" s="64"/>
      <c r="D18" s="64"/>
      <c r="E18" s="64"/>
      <c r="F18" s="64"/>
      <c r="G18" s="64"/>
      <c r="H18" s="65"/>
    </row>
    <row r="19" spans="1:8">
      <c r="A19" s="268" t="s">
        <v>143</v>
      </c>
      <c r="B19" s="64"/>
      <c r="C19" s="64"/>
      <c r="D19" s="64"/>
      <c r="E19" s="64"/>
      <c r="F19" s="64"/>
      <c r="G19" s="64"/>
      <c r="H19" s="65"/>
    </row>
    <row r="20" spans="1:8">
      <c r="A20" s="58" t="s">
        <v>132</v>
      </c>
      <c r="B20" s="66"/>
      <c r="C20" s="66"/>
      <c r="D20" s="66"/>
      <c r="E20" s="66"/>
      <c r="F20" s="66"/>
      <c r="G20" s="66"/>
      <c r="H20" s="67"/>
    </row>
    <row r="21" spans="1:8" ht="16.5" thickBot="1">
      <c r="A21" s="61" t="s">
        <v>144</v>
      </c>
      <c r="B21" s="68"/>
      <c r="C21" s="68"/>
      <c r="D21" s="68"/>
      <c r="E21" s="68"/>
      <c r="F21" s="68"/>
      <c r="G21" s="68"/>
      <c r="H21" s="69"/>
    </row>
    <row r="23" spans="1:8">
      <c r="A23" s="356" t="s">
        <v>216</v>
      </c>
      <c r="B23" s="357"/>
      <c r="C23" s="357"/>
      <c r="D23" s="357"/>
      <c r="E23" s="357"/>
      <c r="F23" s="357"/>
      <c r="G23" s="357"/>
      <c r="H23" s="358"/>
    </row>
    <row r="24" spans="1:8">
      <c r="A24" s="359"/>
      <c r="B24" s="351"/>
      <c r="C24" s="351"/>
      <c r="D24" s="351"/>
      <c r="E24" s="351"/>
      <c r="F24" s="351"/>
      <c r="G24" s="351"/>
      <c r="H24" s="360"/>
    </row>
    <row r="25" spans="1:8">
      <c r="A25" s="359"/>
      <c r="B25" s="351"/>
      <c r="C25" s="351"/>
      <c r="D25" s="351"/>
      <c r="E25" s="351"/>
      <c r="F25" s="351"/>
      <c r="G25" s="351"/>
      <c r="H25" s="360"/>
    </row>
    <row r="26" spans="1:8">
      <c r="A26" s="359"/>
      <c r="B26" s="351"/>
      <c r="C26" s="351"/>
      <c r="D26" s="351"/>
      <c r="E26" s="351"/>
      <c r="F26" s="351"/>
      <c r="G26" s="351"/>
      <c r="H26" s="360"/>
    </row>
    <row r="27" spans="1:8">
      <c r="A27" s="359"/>
      <c r="B27" s="351"/>
      <c r="C27" s="351"/>
      <c r="D27" s="351"/>
      <c r="E27" s="351"/>
      <c r="F27" s="351"/>
      <c r="G27" s="351"/>
      <c r="H27" s="360"/>
    </row>
    <row r="28" spans="1:8">
      <c r="A28" s="359"/>
      <c r="B28" s="351"/>
      <c r="C28" s="351"/>
      <c r="D28" s="351"/>
      <c r="E28" s="351"/>
      <c r="F28" s="351"/>
      <c r="G28" s="351"/>
      <c r="H28" s="360"/>
    </row>
    <row r="29" spans="1:8">
      <c r="A29" s="359"/>
      <c r="B29" s="351"/>
      <c r="C29" s="351"/>
      <c r="D29" s="351"/>
      <c r="E29" s="351"/>
      <c r="F29" s="351"/>
      <c r="G29" s="351"/>
      <c r="H29" s="360"/>
    </row>
    <row r="30" spans="1:8">
      <c r="A30" s="359"/>
      <c r="B30" s="351"/>
      <c r="C30" s="351"/>
      <c r="D30" s="351"/>
      <c r="E30" s="351"/>
      <c r="F30" s="351"/>
      <c r="G30" s="351"/>
      <c r="H30" s="360"/>
    </row>
    <row r="31" spans="1:8">
      <c r="A31" s="359"/>
      <c r="B31" s="351"/>
      <c r="C31" s="351"/>
      <c r="D31" s="351"/>
      <c r="E31" s="351"/>
      <c r="F31" s="351"/>
      <c r="G31" s="351"/>
      <c r="H31" s="360"/>
    </row>
    <row r="32" spans="1:8">
      <c r="A32" s="359"/>
      <c r="B32" s="351"/>
      <c r="C32" s="351"/>
      <c r="D32" s="351"/>
      <c r="E32" s="351"/>
      <c r="F32" s="351"/>
      <c r="G32" s="351"/>
      <c r="H32" s="360"/>
    </row>
    <row r="33" spans="1:8">
      <c r="A33" s="359"/>
      <c r="B33" s="351"/>
      <c r="C33" s="351"/>
      <c r="D33" s="351"/>
      <c r="E33" s="351"/>
      <c r="F33" s="351"/>
      <c r="G33" s="351"/>
      <c r="H33" s="360"/>
    </row>
    <row r="34" spans="1:8">
      <c r="A34" s="58" t="s">
        <v>130</v>
      </c>
      <c r="B34" s="66"/>
      <c r="C34" s="66"/>
      <c r="D34" s="66"/>
      <c r="E34" s="66"/>
      <c r="F34" s="66"/>
      <c r="G34" s="66"/>
      <c r="H34" s="67"/>
    </row>
    <row r="35" spans="1:8">
      <c r="A35" s="268" t="s">
        <v>217</v>
      </c>
      <c r="B35" s="66"/>
      <c r="C35" s="66"/>
      <c r="D35" s="66"/>
      <c r="E35" s="66"/>
      <c r="F35" s="66"/>
      <c r="G35" s="66"/>
      <c r="H35" s="67"/>
    </row>
    <row r="36" spans="1:8">
      <c r="A36" s="58" t="s">
        <v>132</v>
      </c>
      <c r="B36" s="66"/>
      <c r="C36" s="66"/>
      <c r="D36" s="66"/>
      <c r="E36" s="66"/>
      <c r="F36" s="66"/>
      <c r="G36" s="66"/>
      <c r="H36" s="67"/>
    </row>
    <row r="37" spans="1:8" ht="16.5" thickBot="1">
      <c r="A37" s="61" t="s">
        <v>218</v>
      </c>
      <c r="B37" s="68"/>
      <c r="C37" s="68"/>
      <c r="D37" s="68"/>
      <c r="E37" s="68"/>
      <c r="F37" s="68"/>
      <c r="G37" s="68"/>
      <c r="H37" s="69"/>
    </row>
    <row r="39" spans="1:8">
      <c r="A39" s="356" t="s">
        <v>219</v>
      </c>
      <c r="B39" s="357"/>
      <c r="C39" s="357"/>
      <c r="D39" s="357"/>
      <c r="E39" s="357"/>
      <c r="F39" s="357"/>
      <c r="G39" s="357"/>
      <c r="H39" s="358"/>
    </row>
    <row r="40" spans="1:8">
      <c r="A40" s="359"/>
      <c r="B40" s="351"/>
      <c r="C40" s="351"/>
      <c r="D40" s="351"/>
      <c r="E40" s="351"/>
      <c r="F40" s="351"/>
      <c r="G40" s="351"/>
      <c r="H40" s="360"/>
    </row>
    <row r="41" spans="1:8">
      <c r="A41" s="359"/>
      <c r="B41" s="351"/>
      <c r="C41" s="351"/>
      <c r="D41" s="351"/>
      <c r="E41" s="351"/>
      <c r="F41" s="351"/>
      <c r="G41" s="351"/>
      <c r="H41" s="360"/>
    </row>
    <row r="42" spans="1:8">
      <c r="A42" s="280"/>
      <c r="B42" s="279"/>
      <c r="C42" s="279"/>
      <c r="D42" s="279"/>
      <c r="E42" s="279"/>
      <c r="F42" s="279"/>
      <c r="G42" s="279"/>
      <c r="H42" s="281"/>
    </row>
    <row r="43" spans="1:8">
      <c r="A43" s="58" t="s">
        <v>130</v>
      </c>
      <c r="B43" s="66"/>
      <c r="C43" s="66"/>
      <c r="D43" s="66"/>
      <c r="E43" s="66"/>
      <c r="F43" s="66"/>
      <c r="G43" s="66"/>
      <c r="H43" s="67"/>
    </row>
    <row r="44" spans="1:8">
      <c r="A44" s="268" t="s">
        <v>220</v>
      </c>
      <c r="B44" s="66"/>
      <c r="C44" s="66"/>
      <c r="D44" s="66"/>
      <c r="E44" s="66"/>
      <c r="F44" s="66"/>
      <c r="G44" s="66"/>
      <c r="H44" s="67"/>
    </row>
    <row r="45" spans="1:8">
      <c r="A45" s="58" t="s">
        <v>132</v>
      </c>
      <c r="B45" s="66"/>
      <c r="C45" s="66"/>
      <c r="D45" s="66"/>
      <c r="E45" s="66"/>
      <c r="F45" s="66"/>
      <c r="G45" s="66"/>
      <c r="H45" s="67"/>
    </row>
    <row r="46" spans="1:8" ht="16.5" thickBot="1">
      <c r="A46" s="61" t="s">
        <v>221</v>
      </c>
      <c r="B46" s="68"/>
      <c r="C46" s="68"/>
      <c r="D46" s="68"/>
      <c r="E46" s="68"/>
      <c r="F46" s="68"/>
      <c r="G46" s="68"/>
      <c r="H46" s="69"/>
    </row>
    <row r="48" spans="1:8">
      <c r="A48" s="356" t="s">
        <v>222</v>
      </c>
      <c r="B48" s="357"/>
      <c r="C48" s="357"/>
      <c r="D48" s="357"/>
      <c r="E48" s="357"/>
      <c r="F48" s="357"/>
      <c r="G48" s="357"/>
      <c r="H48" s="358"/>
    </row>
    <row r="49" spans="1:8">
      <c r="A49" s="359"/>
      <c r="B49" s="351"/>
      <c r="C49" s="351"/>
      <c r="D49" s="351"/>
      <c r="E49" s="351"/>
      <c r="F49" s="351"/>
      <c r="G49" s="351"/>
      <c r="H49" s="360"/>
    </row>
    <row r="50" spans="1:8">
      <c r="A50" s="359"/>
      <c r="B50" s="351"/>
      <c r="C50" s="351"/>
      <c r="D50" s="351"/>
      <c r="E50" s="351"/>
      <c r="F50" s="351"/>
      <c r="G50" s="351"/>
      <c r="H50" s="360"/>
    </row>
    <row r="51" spans="1:8">
      <c r="A51" s="359"/>
      <c r="B51" s="351"/>
      <c r="C51" s="351"/>
      <c r="D51" s="351"/>
      <c r="E51" s="351"/>
      <c r="F51" s="351"/>
      <c r="G51" s="351"/>
      <c r="H51" s="360"/>
    </row>
    <row r="52" spans="1:8">
      <c r="A52" s="58" t="s">
        <v>130</v>
      </c>
      <c r="B52" s="66"/>
      <c r="C52" s="66"/>
      <c r="D52" s="66"/>
      <c r="E52" s="66"/>
      <c r="F52" s="66"/>
      <c r="G52" s="66"/>
      <c r="H52" s="67"/>
    </row>
    <row r="53" spans="1:8">
      <c r="A53" s="268" t="s">
        <v>223</v>
      </c>
      <c r="B53" s="66"/>
      <c r="C53" s="66"/>
      <c r="D53" s="66"/>
      <c r="E53" s="66"/>
      <c r="F53" s="66"/>
      <c r="G53" s="66"/>
      <c r="H53" s="67"/>
    </row>
    <row r="54" spans="1:8">
      <c r="A54" s="58" t="s">
        <v>132</v>
      </c>
      <c r="B54" s="66"/>
      <c r="C54" s="66"/>
      <c r="D54" s="66"/>
      <c r="E54" s="66"/>
      <c r="F54" s="66"/>
      <c r="G54" s="66"/>
      <c r="H54" s="67"/>
    </row>
    <row r="55" spans="1:8" ht="16.5" thickBot="1">
      <c r="A55" s="61" t="s">
        <v>224</v>
      </c>
      <c r="B55" s="68"/>
      <c r="C55" s="68"/>
      <c r="D55" s="68"/>
      <c r="E55" s="68"/>
      <c r="F55" s="68"/>
      <c r="G55" s="68"/>
      <c r="H55" s="69"/>
    </row>
    <row r="56" spans="1:8" ht="16.5" thickBot="1"/>
    <row r="57" spans="1:8">
      <c r="A57" s="347" t="s">
        <v>225</v>
      </c>
      <c r="B57" s="348"/>
      <c r="C57" s="348"/>
      <c r="D57" s="348"/>
      <c r="E57" s="348"/>
      <c r="F57" s="348"/>
      <c r="G57" s="348"/>
      <c r="H57" s="349"/>
    </row>
    <row r="58" spans="1:8">
      <c r="A58" s="350"/>
      <c r="B58" s="351"/>
      <c r="C58" s="351"/>
      <c r="D58" s="351"/>
      <c r="E58" s="351"/>
      <c r="F58" s="351"/>
      <c r="G58" s="351"/>
      <c r="H58" s="352"/>
    </row>
    <row r="59" spans="1:8">
      <c r="A59" s="350"/>
      <c r="B59" s="351"/>
      <c r="C59" s="351"/>
      <c r="D59" s="351"/>
      <c r="E59" s="351"/>
      <c r="F59" s="351"/>
      <c r="G59" s="351"/>
      <c r="H59" s="352"/>
    </row>
    <row r="60" spans="1:8">
      <c r="A60" s="70"/>
      <c r="B60" s="71"/>
      <c r="C60" s="71"/>
      <c r="D60" s="71"/>
      <c r="E60" s="71"/>
      <c r="F60" s="71"/>
      <c r="G60" s="71"/>
      <c r="H60" s="72"/>
    </row>
    <row r="61" spans="1:8">
      <c r="A61" s="73" t="s">
        <v>130</v>
      </c>
      <c r="B61" s="71"/>
      <c r="C61" s="71"/>
      <c r="D61" s="71"/>
      <c r="E61" s="71"/>
      <c r="F61" s="71"/>
      <c r="G61" s="71"/>
      <c r="H61" s="72"/>
    </row>
    <row r="62" spans="1:8">
      <c r="A62" s="270" t="s">
        <v>226</v>
      </c>
      <c r="B62" s="71"/>
      <c r="C62" s="71"/>
      <c r="D62" s="71"/>
      <c r="E62" s="71"/>
      <c r="F62" s="71"/>
      <c r="G62" s="71"/>
      <c r="H62" s="72"/>
    </row>
    <row r="63" spans="1:8">
      <c r="A63" s="73" t="s">
        <v>132</v>
      </c>
      <c r="B63" s="71"/>
      <c r="C63" s="71"/>
      <c r="D63" s="71"/>
      <c r="E63" s="71"/>
      <c r="F63" s="71"/>
      <c r="G63" s="71"/>
      <c r="H63" s="72"/>
    </row>
    <row r="64" spans="1:8" ht="16.5" thickBot="1">
      <c r="A64" s="74" t="s">
        <v>227</v>
      </c>
      <c r="B64" s="75"/>
      <c r="C64" s="75"/>
      <c r="D64" s="75"/>
      <c r="E64" s="75"/>
      <c r="F64" s="75"/>
      <c r="G64" s="75"/>
      <c r="H64" s="76"/>
    </row>
    <row r="67" spans="1:1">
      <c r="A67" s="77"/>
    </row>
    <row r="68" spans="1:1">
      <c r="A68" s="57"/>
    </row>
    <row r="69" spans="1:1">
      <c r="A69" s="77"/>
    </row>
  </sheetData>
  <sheetProtection sheet="1" objects="1" scenarios="1" autoFilter="0"/>
  <mergeCells count="7">
    <mergeCell ref="A57:H59"/>
    <mergeCell ref="A1:H1"/>
    <mergeCell ref="A2:H6"/>
    <mergeCell ref="A12:H17"/>
    <mergeCell ref="A23:H33"/>
    <mergeCell ref="A39:H41"/>
    <mergeCell ref="A48:H51"/>
  </mergeCells>
  <hyperlinks>
    <hyperlink ref="A8:F8" r:id="rId1" location="p-200.1(Supplies)" display="https:/​/​www.ecfr.gov/​current/​title-2/​part-200/​section-200.1#p-200.1(Supplies)" xr:uid="{EF2FF64C-E566-4443-BB86-237E0938AC96}"/>
    <hyperlink ref="A35" r:id="rId2" location="p-200.1(Capital%20assets)" xr:uid="{CAF2AA1B-7A98-4829-8304-F1671DDE4AD8}"/>
    <hyperlink ref="A44" r:id="rId3" location="p-200.1(Capital%20expenditures)" xr:uid="{FD2393CA-9143-404A-A1D3-AA73E747AC07}"/>
    <hyperlink ref="A53" r:id="rId4" location="p-200.1(Participant%20support%20costs)" xr:uid="{52757D12-0CA8-4D94-85DD-DB2729CB8CD8}"/>
    <hyperlink ref="A19" r:id="rId5" location="p-200.1(Equipment)" xr:uid="{A368470B-0376-4204-A090-DC04ECD534FA}"/>
    <hyperlink ref="A62" r:id="rId6" location="p-200.1(Information%20technology%20systems)" xr:uid="{AABA4EB6-990E-463C-A623-3A956265D1B2}"/>
    <hyperlink ref="A8" r:id="rId7" location="p-200.1(Supplies)" xr:uid="{AA125B4F-FC42-4BBC-9479-D2438C33E193}"/>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120D2-0700-4D4D-8140-5E23FBD63FB9}">
  <sheetPr>
    <tabColor theme="0" tint="-4.9989318521683403E-2"/>
  </sheetPr>
  <dimension ref="A1:B3"/>
  <sheetViews>
    <sheetView workbookViewId="0">
      <selection activeCell="J15" sqref="J15"/>
    </sheetView>
  </sheetViews>
  <sheetFormatPr defaultRowHeight="14.45"/>
  <cols>
    <col min="2" max="2" width="11.140625" bestFit="1" customWidth="1"/>
  </cols>
  <sheetData>
    <row r="1" spans="1:2">
      <c r="A1" s="367" t="s">
        <v>228</v>
      </c>
      <c r="B1" s="367"/>
    </row>
    <row r="2" spans="1:2">
      <c r="A2" t="s">
        <v>229</v>
      </c>
      <c r="B2" t="s">
        <v>230</v>
      </c>
    </row>
    <row r="3" spans="1:2">
      <c r="A3" t="s">
        <v>231</v>
      </c>
      <c r="B3" t="s">
        <v>232</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47501-668D-43DC-A910-B9E16419CA5C}">
  <sheetPr codeName="Sheet1">
    <tabColor rgb="FF92D050"/>
    <pageSetUpPr fitToPage="1"/>
  </sheetPr>
  <dimension ref="A1:J18"/>
  <sheetViews>
    <sheetView topLeftCell="B4" workbookViewId="0">
      <selection activeCell="F6" sqref="F6"/>
    </sheetView>
  </sheetViews>
  <sheetFormatPr defaultColWidth="9.140625" defaultRowHeight="14.45"/>
  <cols>
    <col min="1" max="1" width="23" style="160" bestFit="1" customWidth="1"/>
    <col min="2" max="2" width="80.42578125" style="160" customWidth="1"/>
    <col min="3" max="3" width="3.5703125" style="160" customWidth="1"/>
    <col min="4" max="4" width="27" style="160" bestFit="1" customWidth="1"/>
    <col min="5" max="5" width="9.140625" style="160" bestFit="1" customWidth="1"/>
    <col min="6" max="16384" width="9.140625" style="160"/>
  </cols>
  <sheetData>
    <row r="1" spans="1:10" ht="21" customHeight="1">
      <c r="A1" s="288" t="s">
        <v>1</v>
      </c>
      <c r="B1" s="288"/>
      <c r="D1" s="286"/>
      <c r="E1" s="286"/>
      <c r="F1" s="286"/>
      <c r="G1" s="286"/>
      <c r="H1" s="286"/>
      <c r="I1" s="286"/>
      <c r="J1" s="286"/>
    </row>
    <row r="2" spans="1:10" ht="15" customHeight="1">
      <c r="A2" s="214"/>
      <c r="B2" s="214"/>
      <c r="D2" s="286" t="s">
        <v>2</v>
      </c>
      <c r="E2" s="286"/>
      <c r="F2" s="286"/>
      <c r="G2" s="286"/>
      <c r="H2" s="286"/>
      <c r="I2" s="286"/>
      <c r="J2" s="286"/>
    </row>
    <row r="3" spans="1:10" ht="15" customHeight="1">
      <c r="A3" s="212" t="s">
        <v>3</v>
      </c>
      <c r="B3" s="224"/>
      <c r="E3" s="164" t="s">
        <v>4</v>
      </c>
      <c r="F3" s="164" t="s">
        <v>5</v>
      </c>
      <c r="G3" s="164" t="s">
        <v>6</v>
      </c>
      <c r="H3" s="164" t="s">
        <v>7</v>
      </c>
      <c r="I3" s="164" t="s">
        <v>8</v>
      </c>
      <c r="J3" s="164" t="s">
        <v>9</v>
      </c>
    </row>
    <row r="4" spans="1:10" ht="15" customHeight="1">
      <c r="A4" s="212" t="s">
        <v>10</v>
      </c>
      <c r="B4" s="224"/>
      <c r="D4" s="164" t="s">
        <v>11</v>
      </c>
      <c r="E4" s="215">
        <v>0</v>
      </c>
      <c r="F4" s="215">
        <v>0</v>
      </c>
      <c r="G4" s="215">
        <v>0</v>
      </c>
      <c r="H4" s="215">
        <v>0</v>
      </c>
      <c r="I4" s="215">
        <v>0</v>
      </c>
      <c r="J4" s="215">
        <v>0</v>
      </c>
    </row>
    <row r="5" spans="1:10" ht="15" customHeight="1">
      <c r="A5" s="212" t="s">
        <v>12</v>
      </c>
      <c r="B5" s="233" t="s">
        <v>13</v>
      </c>
      <c r="D5" s="164" t="s">
        <v>14</v>
      </c>
      <c r="E5" s="215">
        <v>0</v>
      </c>
      <c r="F5" s="215">
        <v>0</v>
      </c>
      <c r="G5" s="215">
        <v>0</v>
      </c>
      <c r="H5" s="215">
        <v>0</v>
      </c>
      <c r="I5" s="215">
        <v>0</v>
      </c>
      <c r="J5" s="215">
        <v>0</v>
      </c>
    </row>
    <row r="6" spans="1:10" ht="15" customHeight="1">
      <c r="B6" s="213"/>
      <c r="D6" s="164" t="s">
        <v>15</v>
      </c>
      <c r="E6" s="215">
        <v>0</v>
      </c>
      <c r="F6" s="215">
        <v>0</v>
      </c>
      <c r="G6" s="215">
        <v>0</v>
      </c>
      <c r="H6" s="215">
        <v>0</v>
      </c>
      <c r="I6" s="215">
        <v>0</v>
      </c>
      <c r="J6" s="215">
        <v>0</v>
      </c>
    </row>
    <row r="7" spans="1:10" ht="15" customHeight="1">
      <c r="A7" s="225" t="s">
        <v>4</v>
      </c>
      <c r="B7" s="226" t="s">
        <v>16</v>
      </c>
      <c r="C7" s="159"/>
      <c r="D7" s="287" t="s">
        <v>17</v>
      </c>
      <c r="E7" s="216"/>
      <c r="F7" s="216"/>
      <c r="G7" s="216"/>
      <c r="H7" s="216"/>
      <c r="I7" s="216"/>
      <c r="J7" s="216"/>
    </row>
    <row r="8" spans="1:10" ht="15" customHeight="1">
      <c r="A8" s="225" t="s">
        <v>5</v>
      </c>
      <c r="B8" s="226" t="s">
        <v>18</v>
      </c>
      <c r="C8" s="159"/>
      <c r="D8" s="287"/>
      <c r="E8" s="227" t="s">
        <v>19</v>
      </c>
      <c r="F8" s="227" t="s">
        <v>20</v>
      </c>
      <c r="G8" s="216"/>
      <c r="H8" s="216"/>
      <c r="I8" s="216"/>
      <c r="J8" s="216"/>
    </row>
    <row r="9" spans="1:10" ht="15" customHeight="1">
      <c r="A9" s="225" t="s">
        <v>6</v>
      </c>
      <c r="B9" s="226" t="s">
        <v>21</v>
      </c>
      <c r="C9" s="159"/>
      <c r="D9" s="217"/>
      <c r="E9" s="215">
        <v>0</v>
      </c>
      <c r="F9" s="289"/>
      <c r="G9" s="289"/>
      <c r="H9" s="289"/>
      <c r="I9" s="289"/>
      <c r="J9" s="289"/>
    </row>
    <row r="10" spans="1:10" ht="15" customHeight="1">
      <c r="A10" s="225" t="s">
        <v>7</v>
      </c>
      <c r="B10" s="226" t="s">
        <v>22</v>
      </c>
      <c r="C10" s="159"/>
    </row>
    <row r="11" spans="1:10" ht="15" customHeight="1">
      <c r="A11" s="225" t="s">
        <v>8</v>
      </c>
      <c r="B11" s="226" t="s">
        <v>23</v>
      </c>
      <c r="C11" s="159"/>
      <c r="D11" s="286" t="s">
        <v>24</v>
      </c>
      <c r="E11" s="286"/>
      <c r="F11" s="286"/>
      <c r="G11" s="286"/>
      <c r="H11" s="286"/>
      <c r="I11" s="286"/>
      <c r="J11" s="286"/>
    </row>
    <row r="12" spans="1:10" ht="15" customHeight="1">
      <c r="A12" s="225" t="s">
        <v>9</v>
      </c>
      <c r="B12" s="226" t="s">
        <v>25</v>
      </c>
      <c r="C12" s="159"/>
      <c r="E12" s="164" t="s">
        <v>4</v>
      </c>
      <c r="F12" s="164" t="s">
        <v>5</v>
      </c>
      <c r="G12" s="164" t="s">
        <v>6</v>
      </c>
      <c r="H12" s="164" t="s">
        <v>7</v>
      </c>
      <c r="I12" s="164" t="s">
        <v>8</v>
      </c>
      <c r="J12" s="164" t="s">
        <v>9</v>
      </c>
    </row>
    <row r="13" spans="1:10" ht="15" customHeight="1">
      <c r="B13" s="159"/>
      <c r="D13" s="164" t="s">
        <v>26</v>
      </c>
      <c r="E13" s="218"/>
      <c r="F13" s="218"/>
      <c r="G13" s="218"/>
      <c r="H13" s="218"/>
      <c r="I13" s="218"/>
      <c r="J13" s="218"/>
    </row>
    <row r="14" spans="1:10" ht="15" customHeight="1" thickBot="1">
      <c r="D14" s="164" t="s">
        <v>27</v>
      </c>
      <c r="E14" s="218"/>
      <c r="F14" s="218"/>
      <c r="G14" s="218"/>
      <c r="H14" s="218"/>
      <c r="I14" s="218"/>
      <c r="J14" s="218"/>
    </row>
    <row r="15" spans="1:10" ht="15" customHeight="1">
      <c r="A15" s="282" t="s">
        <v>28</v>
      </c>
      <c r="B15" s="283"/>
      <c r="D15" s="164" t="s">
        <v>29</v>
      </c>
      <c r="E15" s="219">
        <f t="shared" ref="E15:J15" si="0">IF(ISERR((E14-E13+1)/30),0,(E14-E13+1)/30)</f>
        <v>3.3333333333333333E-2</v>
      </c>
      <c r="F15" s="219">
        <f t="shared" si="0"/>
        <v>3.3333333333333333E-2</v>
      </c>
      <c r="G15" s="219">
        <f t="shared" si="0"/>
        <v>3.3333333333333333E-2</v>
      </c>
      <c r="H15" s="219">
        <f t="shared" si="0"/>
        <v>3.3333333333333333E-2</v>
      </c>
      <c r="I15" s="219">
        <f t="shared" si="0"/>
        <v>3.3333333333333333E-2</v>
      </c>
      <c r="J15" s="219">
        <f t="shared" si="0"/>
        <v>3.3333333333333333E-2</v>
      </c>
    </row>
    <row r="16" spans="1:10" ht="15" customHeight="1" thickBot="1">
      <c r="A16" s="284"/>
      <c r="B16" s="285"/>
    </row>
    <row r="17" ht="15" customHeight="1"/>
    <row r="18" ht="15" customHeight="1"/>
  </sheetData>
  <sheetProtection sheet="1" objects="1" scenarios="1" autoFilter="0"/>
  <mergeCells count="7">
    <mergeCell ref="A15:B16"/>
    <mergeCell ref="D1:J1"/>
    <mergeCell ref="D7:D8"/>
    <mergeCell ref="A1:B1"/>
    <mergeCell ref="F9:J9"/>
    <mergeCell ref="D2:J2"/>
    <mergeCell ref="D11:J11"/>
  </mergeCells>
  <conditionalFormatting sqref="A1">
    <cfRule type="expression" dxfId="53" priority="1" stopIfTrue="1">
      <formula>CELL("protect",A1)=0</formula>
    </cfRule>
  </conditionalFormatting>
  <conditionalFormatting sqref="C1:D1 K1:XFD2 A2:D2 A3:XFD4 A5 C5:XFD5 A6:XFD9 A10:C14 K10:XFD14 D11 D12:J14 A15 C15:XFD16 A17:XFD1048576">
    <cfRule type="expression" dxfId="52" priority="4" stopIfTrue="1">
      <formula>CELL("protect",A1)=0</formula>
    </cfRule>
  </conditionalFormatting>
  <dataValidations count="1">
    <dataValidation type="list" allowBlank="1" showInputMessage="1" showErrorMessage="1" sqref="D9" xr:uid="{E1FBDA13-28B8-43B7-A17D-6ED5F8941D71}">
      <formula1>"NICRA, De Minimis, None, Other"</formula1>
    </dataValidation>
  </dataValidations>
  <pageMargins left="0.7" right="0.7" top="0.75" bottom="0.75" header="0.3" footer="0.3"/>
  <pageSetup scale="65"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DDFC9-B33B-4A61-8199-D102AE828815}">
  <sheetPr>
    <tabColor rgb="FF92D050"/>
    <pageSetUpPr fitToPage="1"/>
  </sheetPr>
  <dimension ref="A1:AW33"/>
  <sheetViews>
    <sheetView zoomScale="85" zoomScaleNormal="85" workbookViewId="0">
      <selection activeCell="A7" sqref="A7:H18"/>
    </sheetView>
  </sheetViews>
  <sheetFormatPr defaultColWidth="9.140625" defaultRowHeight="14.45"/>
  <cols>
    <col min="1" max="1" width="35.85546875" style="160" customWidth="1"/>
    <col min="2" max="2" width="46.140625" style="160" bestFit="1" customWidth="1"/>
    <col min="3" max="32" width="13.28515625" style="160" customWidth="1"/>
    <col min="33" max="33" width="14" style="160" customWidth="1"/>
    <col min="34" max="40" width="13.28515625" style="160" customWidth="1"/>
    <col min="41" max="41" width="111" style="159" customWidth="1"/>
    <col min="42" max="16384" width="9.140625" style="160"/>
  </cols>
  <sheetData>
    <row r="1" spans="1:49" ht="21" customHeight="1">
      <c r="A1" s="288" t="s">
        <v>30</v>
      </c>
      <c r="B1" s="288"/>
      <c r="C1" s="300"/>
      <c r="D1" s="300"/>
      <c r="E1" s="300"/>
      <c r="F1" s="299"/>
      <c r="G1" s="299"/>
      <c r="H1" s="299"/>
      <c r="I1" s="299"/>
      <c r="J1" s="159"/>
      <c r="K1" s="300"/>
      <c r="L1" s="300"/>
      <c r="M1" s="300"/>
      <c r="N1" s="299"/>
      <c r="O1" s="299"/>
      <c r="P1" s="299"/>
      <c r="Q1" s="299"/>
      <c r="R1" s="159"/>
      <c r="S1" s="300"/>
      <c r="T1" s="300"/>
      <c r="U1" s="300"/>
      <c r="V1" s="299"/>
      <c r="W1" s="299"/>
      <c r="X1" s="299"/>
      <c r="Y1" s="299"/>
      <c r="Z1" s="159"/>
      <c r="AA1" s="300"/>
      <c r="AB1" s="300"/>
      <c r="AC1" s="300"/>
      <c r="AD1" s="299"/>
      <c r="AE1" s="299"/>
      <c r="AF1" s="299"/>
      <c r="AG1" s="299"/>
      <c r="AH1" s="159"/>
      <c r="AI1" s="300"/>
      <c r="AJ1" s="300"/>
      <c r="AK1" s="300"/>
      <c r="AL1" s="299"/>
      <c r="AM1" s="299"/>
      <c r="AN1" s="299"/>
      <c r="AO1" s="299"/>
      <c r="AP1" s="159"/>
      <c r="AQ1" s="300"/>
      <c r="AR1" s="300"/>
      <c r="AS1" s="300"/>
      <c r="AT1" s="299"/>
      <c r="AU1" s="299"/>
      <c r="AV1" s="299"/>
      <c r="AW1" s="299"/>
    </row>
    <row r="2" spans="1:49">
      <c r="C2" s="300"/>
      <c r="D2" s="300"/>
      <c r="E2" s="300"/>
      <c r="F2" s="299"/>
      <c r="G2" s="299"/>
      <c r="H2" s="299"/>
      <c r="I2" s="299"/>
      <c r="J2" s="159"/>
      <c r="K2" s="300"/>
      <c r="L2" s="300"/>
      <c r="M2" s="300"/>
      <c r="N2" s="299"/>
      <c r="O2" s="299"/>
      <c r="P2" s="299"/>
      <c r="Q2" s="299"/>
      <c r="R2" s="159"/>
      <c r="S2" s="300"/>
      <c r="T2" s="300"/>
      <c r="U2" s="300"/>
      <c r="V2" s="299"/>
      <c r="W2" s="299"/>
      <c r="X2" s="299"/>
      <c r="Y2" s="299"/>
      <c r="Z2" s="159"/>
      <c r="AA2" s="300"/>
      <c r="AB2" s="300"/>
      <c r="AC2" s="300"/>
      <c r="AD2" s="299"/>
      <c r="AE2" s="299"/>
      <c r="AF2" s="299"/>
      <c r="AG2" s="299"/>
      <c r="AH2" s="159"/>
      <c r="AI2" s="300"/>
      <c r="AJ2" s="300"/>
      <c r="AK2" s="300"/>
      <c r="AL2" s="299"/>
      <c r="AM2" s="299"/>
      <c r="AN2" s="299"/>
      <c r="AO2" s="299"/>
      <c r="AP2" s="159"/>
      <c r="AQ2" s="300"/>
      <c r="AR2" s="300"/>
      <c r="AS2" s="300"/>
      <c r="AT2" s="299"/>
      <c r="AU2" s="299"/>
      <c r="AV2" s="299"/>
      <c r="AW2" s="299"/>
    </row>
    <row r="3" spans="1:49" ht="15" customHeight="1">
      <c r="A3" s="212" t="s">
        <v>3</v>
      </c>
      <c r="B3" s="232">
        <f>Input!B3</f>
        <v>0</v>
      </c>
      <c r="D3" s="161"/>
      <c r="E3" s="161"/>
      <c r="F3" s="161"/>
      <c r="H3" s="162"/>
      <c r="I3" s="163"/>
      <c r="J3" s="159"/>
      <c r="L3" s="161"/>
      <c r="M3" s="161"/>
      <c r="N3" s="161"/>
      <c r="P3" s="162"/>
      <c r="Q3" s="163"/>
      <c r="R3" s="159"/>
      <c r="T3" s="161"/>
      <c r="U3" s="161"/>
      <c r="V3" s="161"/>
      <c r="X3" s="162"/>
      <c r="Y3" s="163"/>
      <c r="Z3" s="159"/>
      <c r="AB3" s="161"/>
      <c r="AC3" s="161"/>
      <c r="AD3" s="161"/>
      <c r="AF3" s="162"/>
      <c r="AG3" s="163"/>
      <c r="AH3" s="159"/>
      <c r="AJ3" s="159"/>
      <c r="AK3" s="161"/>
      <c r="AL3" s="159"/>
      <c r="AN3" s="162"/>
      <c r="AO3" s="163"/>
      <c r="AP3" s="159"/>
      <c r="AR3" s="161"/>
      <c r="AS3" s="161"/>
      <c r="AT3" s="161"/>
      <c r="AV3" s="162"/>
      <c r="AW3" s="163"/>
    </row>
    <row r="4" spans="1:49" ht="15" customHeight="1">
      <c r="A4" s="212" t="s">
        <v>10</v>
      </c>
      <c r="B4" s="232">
        <f>+Input!B4</f>
        <v>0</v>
      </c>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row>
    <row r="5" spans="1:49" ht="15" customHeight="1">
      <c r="A5" s="212" t="s">
        <v>12</v>
      </c>
      <c r="B5" s="233" t="s">
        <v>13</v>
      </c>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13"/>
      <c r="AI5" s="213"/>
      <c r="AJ5" s="213"/>
      <c r="AK5" s="213"/>
      <c r="AL5" s="213"/>
      <c r="AM5" s="213"/>
      <c r="AN5" s="213"/>
    </row>
    <row r="6" spans="1:49" ht="15" customHeight="1" thickBot="1">
      <c r="F6" s="164"/>
    </row>
    <row r="7" spans="1:49" ht="60.75" customHeight="1" thickBot="1">
      <c r="A7" s="293" t="s">
        <v>31</v>
      </c>
      <c r="B7" s="294"/>
      <c r="C7" s="295"/>
      <c r="F7" s="164"/>
    </row>
    <row r="8" spans="1:49" ht="15" customHeight="1" thickBot="1">
      <c r="A8" s="165"/>
      <c r="B8" s="165"/>
      <c r="C8" s="165"/>
    </row>
    <row r="9" spans="1:49" s="166" customFormat="1" ht="15" customHeight="1" thickBot="1">
      <c r="A9" s="165"/>
      <c r="B9" s="165"/>
      <c r="C9" s="296" t="s">
        <v>32</v>
      </c>
      <c r="D9" s="297"/>
      <c r="E9" s="298"/>
      <c r="F9" s="296" t="s">
        <v>33</v>
      </c>
      <c r="G9" s="297"/>
      <c r="H9" s="298"/>
      <c r="I9" s="296" t="s">
        <v>34</v>
      </c>
      <c r="J9" s="297"/>
      <c r="K9" s="298"/>
      <c r="L9" s="296" t="s">
        <v>35</v>
      </c>
      <c r="M9" s="297"/>
      <c r="N9" s="298"/>
      <c r="O9" s="296" t="s">
        <v>36</v>
      </c>
      <c r="P9" s="297"/>
      <c r="Q9" s="298"/>
      <c r="R9" s="296" t="s">
        <v>37</v>
      </c>
      <c r="S9" s="297"/>
      <c r="T9" s="298"/>
      <c r="U9" s="296" t="s">
        <v>38</v>
      </c>
      <c r="V9" s="297"/>
      <c r="W9" s="298"/>
      <c r="X9" s="296" t="s">
        <v>39</v>
      </c>
      <c r="Y9" s="297"/>
      <c r="Z9" s="298"/>
      <c r="AA9" s="296" t="s">
        <v>40</v>
      </c>
      <c r="AB9" s="297"/>
      <c r="AC9" s="298"/>
      <c r="AD9" s="296" t="s">
        <v>41</v>
      </c>
      <c r="AE9" s="297"/>
      <c r="AF9" s="298"/>
      <c r="AO9" s="167"/>
    </row>
    <row r="10" spans="1:49" ht="15" customHeight="1" thickBot="1">
      <c r="B10" s="168" t="s">
        <v>42</v>
      </c>
      <c r="C10" s="290"/>
      <c r="D10" s="291"/>
      <c r="E10" s="292"/>
      <c r="F10" s="290"/>
      <c r="G10" s="291"/>
      <c r="H10" s="292"/>
      <c r="I10" s="290"/>
      <c r="J10" s="291"/>
      <c r="K10" s="292"/>
      <c r="L10" s="290"/>
      <c r="M10" s="291"/>
      <c r="N10" s="292"/>
      <c r="O10" s="290"/>
      <c r="P10" s="291"/>
      <c r="Q10" s="292"/>
      <c r="R10" s="290"/>
      <c r="S10" s="291"/>
      <c r="T10" s="292"/>
      <c r="U10" s="290"/>
      <c r="V10" s="291"/>
      <c r="W10" s="292"/>
      <c r="X10" s="290"/>
      <c r="Y10" s="291"/>
      <c r="Z10" s="292"/>
      <c r="AA10" s="290"/>
      <c r="AB10" s="291"/>
      <c r="AC10" s="292"/>
      <c r="AD10" s="290"/>
      <c r="AE10" s="291"/>
      <c r="AF10" s="292"/>
      <c r="AG10" s="169"/>
    </row>
    <row r="11" spans="1:49" s="159" customFormat="1" ht="15" customHeight="1" thickBot="1">
      <c r="A11" s="170" t="s">
        <v>43</v>
      </c>
      <c r="B11" s="170" t="s">
        <v>44</v>
      </c>
      <c r="C11" s="171" t="s">
        <v>45</v>
      </c>
      <c r="D11" s="172" t="s">
        <v>46</v>
      </c>
      <c r="E11" s="173" t="s">
        <v>47</v>
      </c>
      <c r="F11" s="171" t="s">
        <v>48</v>
      </c>
      <c r="G11" s="172" t="s">
        <v>49</v>
      </c>
      <c r="H11" s="173" t="s">
        <v>50</v>
      </c>
      <c r="I11" s="171" t="s">
        <v>51</v>
      </c>
      <c r="J11" s="172" t="s">
        <v>52</v>
      </c>
      <c r="K11" s="173" t="s">
        <v>53</v>
      </c>
      <c r="L11" s="171" t="s">
        <v>54</v>
      </c>
      <c r="M11" s="172" t="s">
        <v>55</v>
      </c>
      <c r="N11" s="173" t="s">
        <v>56</v>
      </c>
      <c r="O11" s="171" t="s">
        <v>57</v>
      </c>
      <c r="P11" s="172" t="s">
        <v>58</v>
      </c>
      <c r="Q11" s="173" t="s">
        <v>59</v>
      </c>
      <c r="R11" s="171" t="s">
        <v>60</v>
      </c>
      <c r="S11" s="172" t="s">
        <v>61</v>
      </c>
      <c r="T11" s="173" t="s">
        <v>62</v>
      </c>
      <c r="U11" s="171" t="s">
        <v>63</v>
      </c>
      <c r="V11" s="172" t="s">
        <v>64</v>
      </c>
      <c r="W11" s="173" t="s">
        <v>65</v>
      </c>
      <c r="X11" s="171" t="s">
        <v>66</v>
      </c>
      <c r="Y11" s="172" t="s">
        <v>67</v>
      </c>
      <c r="Z11" s="173" t="s">
        <v>68</v>
      </c>
      <c r="AA11" s="171" t="s">
        <v>69</v>
      </c>
      <c r="AB11" s="172" t="s">
        <v>70</v>
      </c>
      <c r="AC11" s="173" t="s">
        <v>71</v>
      </c>
      <c r="AD11" s="171" t="s">
        <v>72</v>
      </c>
      <c r="AE11" s="172" t="s">
        <v>73</v>
      </c>
      <c r="AF11" s="173" t="s">
        <v>74</v>
      </c>
      <c r="AG11" s="173" t="s">
        <v>75</v>
      </c>
      <c r="AH11" s="174" t="s">
        <v>11</v>
      </c>
      <c r="AI11" s="174" t="s">
        <v>76</v>
      </c>
      <c r="AJ11" s="174" t="s">
        <v>14</v>
      </c>
      <c r="AK11" s="174" t="s">
        <v>77</v>
      </c>
      <c r="AL11" s="174" t="s">
        <v>15</v>
      </c>
      <c r="AM11" s="174" t="s">
        <v>78</v>
      </c>
      <c r="AN11" s="174" t="s">
        <v>79</v>
      </c>
      <c r="AO11" s="175" t="s">
        <v>80</v>
      </c>
    </row>
    <row r="12" spans="1:49" ht="15" customHeight="1" thickBot="1">
      <c r="A12" s="176" t="s">
        <v>4</v>
      </c>
      <c r="B12" s="177" t="s">
        <v>81</v>
      </c>
      <c r="C12" s="178">
        <v>0</v>
      </c>
      <c r="D12" s="179">
        <v>0</v>
      </c>
      <c r="E12" s="180">
        <f>+C12*D12</f>
        <v>0</v>
      </c>
      <c r="F12" s="178">
        <v>0</v>
      </c>
      <c r="G12" s="179">
        <v>0</v>
      </c>
      <c r="H12" s="180">
        <f>+F12*G12</f>
        <v>0</v>
      </c>
      <c r="I12" s="178">
        <v>0</v>
      </c>
      <c r="J12" s="179">
        <v>0</v>
      </c>
      <c r="K12" s="180">
        <f>+I12*J12</f>
        <v>0</v>
      </c>
      <c r="L12" s="178">
        <v>0</v>
      </c>
      <c r="M12" s="179">
        <v>0</v>
      </c>
      <c r="N12" s="180">
        <f>+L12*M12</f>
        <v>0</v>
      </c>
      <c r="O12" s="178">
        <v>0</v>
      </c>
      <c r="P12" s="179">
        <v>0</v>
      </c>
      <c r="Q12" s="180">
        <f>+O12*P12</f>
        <v>0</v>
      </c>
      <c r="R12" s="178">
        <v>0</v>
      </c>
      <c r="S12" s="179">
        <v>0</v>
      </c>
      <c r="T12" s="180">
        <f>+R12*S12</f>
        <v>0</v>
      </c>
      <c r="U12" s="178">
        <v>0</v>
      </c>
      <c r="V12" s="179">
        <v>0</v>
      </c>
      <c r="W12" s="180">
        <f>+U12*V12</f>
        <v>0</v>
      </c>
      <c r="X12" s="178">
        <v>0</v>
      </c>
      <c r="Y12" s="179">
        <v>0</v>
      </c>
      <c r="Z12" s="180">
        <f>+X12*Y12</f>
        <v>0</v>
      </c>
      <c r="AA12" s="178">
        <v>0</v>
      </c>
      <c r="AB12" s="179">
        <v>0</v>
      </c>
      <c r="AC12" s="180">
        <f>+AA12*AB12</f>
        <v>0</v>
      </c>
      <c r="AD12" s="178">
        <v>0</v>
      </c>
      <c r="AE12" s="179">
        <v>0</v>
      </c>
      <c r="AF12" s="180">
        <f>+AD12*AE12</f>
        <v>0</v>
      </c>
      <c r="AG12" s="180">
        <f>+E12+H12+K12+N12+Q12+T12+W12+Z12+AC12+AF12</f>
        <v>0</v>
      </c>
      <c r="AH12" s="181">
        <f>+Input!$E$4</f>
        <v>0</v>
      </c>
      <c r="AI12" s="180">
        <f>+AH12*AG12</f>
        <v>0</v>
      </c>
      <c r="AJ12" s="181">
        <f>+Input!$E$5</f>
        <v>0</v>
      </c>
      <c r="AK12" s="182">
        <f>+AG12*AJ12</f>
        <v>0</v>
      </c>
      <c r="AL12" s="181">
        <f>+Input!$E$6</f>
        <v>0</v>
      </c>
      <c r="AM12" s="180">
        <f>+AL12*AG12</f>
        <v>0</v>
      </c>
      <c r="AN12" s="180">
        <f>+AG12+AI12+AK12+AM12</f>
        <v>0</v>
      </c>
      <c r="AO12" s="183"/>
    </row>
    <row r="13" spans="1:49" ht="15" customHeight="1" thickBot="1">
      <c r="A13" s="176" t="s">
        <v>5</v>
      </c>
      <c r="B13" s="177" t="s">
        <v>18</v>
      </c>
      <c r="C13" s="178">
        <v>0</v>
      </c>
      <c r="D13" s="179">
        <v>0</v>
      </c>
      <c r="E13" s="180">
        <f>+C13*D13</f>
        <v>0</v>
      </c>
      <c r="F13" s="178">
        <v>0</v>
      </c>
      <c r="G13" s="179">
        <v>0</v>
      </c>
      <c r="H13" s="180">
        <f>+F13*G13</f>
        <v>0</v>
      </c>
      <c r="I13" s="178">
        <v>0</v>
      </c>
      <c r="J13" s="179">
        <v>0</v>
      </c>
      <c r="K13" s="180">
        <f>+I13*J13</f>
        <v>0</v>
      </c>
      <c r="L13" s="178">
        <v>0</v>
      </c>
      <c r="M13" s="179">
        <v>0</v>
      </c>
      <c r="N13" s="180">
        <f>+L13*M13</f>
        <v>0</v>
      </c>
      <c r="O13" s="178">
        <v>0</v>
      </c>
      <c r="P13" s="179">
        <v>0</v>
      </c>
      <c r="Q13" s="180">
        <f>+O13*P13</f>
        <v>0</v>
      </c>
      <c r="R13" s="178">
        <v>0</v>
      </c>
      <c r="S13" s="179">
        <v>0</v>
      </c>
      <c r="T13" s="180">
        <f>+R13*S13</f>
        <v>0</v>
      </c>
      <c r="U13" s="178">
        <v>0</v>
      </c>
      <c r="V13" s="179">
        <v>0</v>
      </c>
      <c r="W13" s="180">
        <f>+U13*V13</f>
        <v>0</v>
      </c>
      <c r="X13" s="178">
        <v>0</v>
      </c>
      <c r="Y13" s="179">
        <v>0</v>
      </c>
      <c r="Z13" s="180">
        <f>+X13*Y13</f>
        <v>0</v>
      </c>
      <c r="AA13" s="178">
        <v>0</v>
      </c>
      <c r="AB13" s="179">
        <v>0</v>
      </c>
      <c r="AC13" s="180">
        <f>+AA13*AB13</f>
        <v>0</v>
      </c>
      <c r="AD13" s="178">
        <v>0</v>
      </c>
      <c r="AE13" s="179">
        <v>0</v>
      </c>
      <c r="AF13" s="180">
        <f>+AD13*AE13</f>
        <v>0</v>
      </c>
      <c r="AG13" s="180">
        <f>+E13+H13+K13+N13+Q13+T13+W13+Z13+AC13+AF13</f>
        <v>0</v>
      </c>
      <c r="AH13" s="181">
        <f>+Input!$F$4</f>
        <v>0</v>
      </c>
      <c r="AI13" s="184">
        <f>+AH13*AG13</f>
        <v>0</v>
      </c>
      <c r="AJ13" s="181">
        <f>+Input!$F$5</f>
        <v>0</v>
      </c>
      <c r="AK13" s="185">
        <f>+AG13*AJ13</f>
        <v>0</v>
      </c>
      <c r="AL13" s="181">
        <f>+Input!$F$6</f>
        <v>0</v>
      </c>
      <c r="AM13" s="184">
        <f>+AL13*AG13</f>
        <v>0</v>
      </c>
      <c r="AN13" s="184">
        <f>+AG13+AI13+AK13+AM13</f>
        <v>0</v>
      </c>
      <c r="AO13" s="186"/>
    </row>
    <row r="14" spans="1:49" ht="15" customHeight="1" thickBot="1">
      <c r="A14" s="176" t="s">
        <v>82</v>
      </c>
      <c r="B14" s="177" t="str">
        <f>+Input!B9</f>
        <v>Integration of New Memory Devices</v>
      </c>
      <c r="C14" s="187"/>
      <c r="D14" s="187"/>
      <c r="E14" s="187"/>
      <c r="F14" s="187"/>
      <c r="G14" s="187"/>
      <c r="H14" s="187"/>
      <c r="I14" s="187"/>
      <c r="J14" s="187"/>
      <c r="K14" s="187"/>
      <c r="L14" s="187"/>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8"/>
      <c r="AJ14" s="187"/>
      <c r="AK14" s="189"/>
      <c r="AL14" s="187"/>
      <c r="AM14" s="188"/>
      <c r="AN14" s="188"/>
      <c r="AO14" s="190"/>
    </row>
    <row r="15" spans="1:49" ht="15" customHeight="1" thickBot="1">
      <c r="A15" s="191" t="s">
        <v>83</v>
      </c>
      <c r="B15" s="192" t="s">
        <v>84</v>
      </c>
      <c r="C15" s="178">
        <v>0</v>
      </c>
      <c r="D15" s="179">
        <v>0</v>
      </c>
      <c r="E15" s="180">
        <f>+C15*D15</f>
        <v>0</v>
      </c>
      <c r="F15" s="178">
        <v>0</v>
      </c>
      <c r="G15" s="179">
        <v>0</v>
      </c>
      <c r="H15" s="180">
        <f>+F15*G15</f>
        <v>0</v>
      </c>
      <c r="I15" s="178">
        <v>0</v>
      </c>
      <c r="J15" s="179">
        <v>0</v>
      </c>
      <c r="K15" s="180">
        <f>+I15*J15</f>
        <v>0</v>
      </c>
      <c r="L15" s="178">
        <v>0</v>
      </c>
      <c r="M15" s="179">
        <v>0</v>
      </c>
      <c r="N15" s="180">
        <f>+L15*M15</f>
        <v>0</v>
      </c>
      <c r="O15" s="178">
        <v>0</v>
      </c>
      <c r="P15" s="179">
        <v>0</v>
      </c>
      <c r="Q15" s="180">
        <f>+O15*P15</f>
        <v>0</v>
      </c>
      <c r="R15" s="178">
        <v>0</v>
      </c>
      <c r="S15" s="179">
        <v>0</v>
      </c>
      <c r="T15" s="180">
        <f>+R15*S15</f>
        <v>0</v>
      </c>
      <c r="U15" s="178">
        <v>0</v>
      </c>
      <c r="V15" s="179">
        <v>0</v>
      </c>
      <c r="W15" s="180">
        <f>+U15*V15</f>
        <v>0</v>
      </c>
      <c r="X15" s="178">
        <v>0</v>
      </c>
      <c r="Y15" s="179">
        <v>0</v>
      </c>
      <c r="Z15" s="180">
        <f>+X15*Y15</f>
        <v>0</v>
      </c>
      <c r="AA15" s="178">
        <v>0</v>
      </c>
      <c r="AB15" s="179">
        <v>0</v>
      </c>
      <c r="AC15" s="180">
        <f>+AA15*AB15</f>
        <v>0</v>
      </c>
      <c r="AD15" s="178">
        <v>0</v>
      </c>
      <c r="AE15" s="179">
        <v>0</v>
      </c>
      <c r="AF15" s="180">
        <f>+AD15*AE15</f>
        <v>0</v>
      </c>
      <c r="AG15" s="180">
        <f>+E15+H15+K15+N15+Q15+T15+W15+Z15+AC15+AF15</f>
        <v>0</v>
      </c>
      <c r="AH15" s="181">
        <f>+Input!$G$4</f>
        <v>0</v>
      </c>
      <c r="AI15" s="180">
        <f>+AH15*AG15</f>
        <v>0</v>
      </c>
      <c r="AJ15" s="181">
        <f>+Input!$G$5</f>
        <v>0</v>
      </c>
      <c r="AK15" s="182">
        <f>+AG15*AJ15</f>
        <v>0</v>
      </c>
      <c r="AL15" s="181">
        <f>+Input!$G$6</f>
        <v>0</v>
      </c>
      <c r="AM15" s="180">
        <f>+AL15*AG15</f>
        <v>0</v>
      </c>
      <c r="AN15" s="180">
        <f>+AG15+AI15+AK15+AM15</f>
        <v>0</v>
      </c>
      <c r="AO15" s="183"/>
    </row>
    <row r="16" spans="1:49" ht="15" customHeight="1" thickBot="1">
      <c r="A16" s="191" t="s">
        <v>85</v>
      </c>
      <c r="B16" s="192" t="s">
        <v>86</v>
      </c>
      <c r="C16" s="178">
        <v>0</v>
      </c>
      <c r="D16" s="179">
        <v>0</v>
      </c>
      <c r="E16" s="180">
        <f>+C16*D16</f>
        <v>0</v>
      </c>
      <c r="F16" s="178">
        <v>0</v>
      </c>
      <c r="G16" s="179">
        <v>0</v>
      </c>
      <c r="H16" s="180">
        <f>+F16*G16</f>
        <v>0</v>
      </c>
      <c r="I16" s="178">
        <v>0</v>
      </c>
      <c r="J16" s="179">
        <v>0</v>
      </c>
      <c r="K16" s="180">
        <f>+I16*J16</f>
        <v>0</v>
      </c>
      <c r="L16" s="178">
        <v>0</v>
      </c>
      <c r="M16" s="179">
        <v>0</v>
      </c>
      <c r="N16" s="180">
        <f>+L16*M16</f>
        <v>0</v>
      </c>
      <c r="O16" s="178">
        <v>0</v>
      </c>
      <c r="P16" s="179">
        <v>0</v>
      </c>
      <c r="Q16" s="180">
        <f>+O16*P16</f>
        <v>0</v>
      </c>
      <c r="R16" s="178">
        <v>0</v>
      </c>
      <c r="S16" s="179">
        <v>0</v>
      </c>
      <c r="T16" s="180">
        <f>+R16*S16</f>
        <v>0</v>
      </c>
      <c r="U16" s="178">
        <v>0</v>
      </c>
      <c r="V16" s="179">
        <v>0</v>
      </c>
      <c r="W16" s="180">
        <f>+U16*V16</f>
        <v>0</v>
      </c>
      <c r="X16" s="178">
        <v>0</v>
      </c>
      <c r="Y16" s="179">
        <v>0</v>
      </c>
      <c r="Z16" s="180">
        <f>+X16*Y16</f>
        <v>0</v>
      </c>
      <c r="AA16" s="178">
        <v>0</v>
      </c>
      <c r="AB16" s="179">
        <v>0</v>
      </c>
      <c r="AC16" s="180">
        <f>+AA16*AB16</f>
        <v>0</v>
      </c>
      <c r="AD16" s="178">
        <v>0</v>
      </c>
      <c r="AE16" s="179">
        <v>0</v>
      </c>
      <c r="AF16" s="180">
        <f>+AD16*AE16</f>
        <v>0</v>
      </c>
      <c r="AG16" s="180">
        <f>+E16+H16+K16+N16+Q16+T16+W16+Z16+AC16+AF16</f>
        <v>0</v>
      </c>
      <c r="AH16" s="181">
        <f>+Input!$G$4</f>
        <v>0</v>
      </c>
      <c r="AI16" s="180">
        <f>+AH16*AG16</f>
        <v>0</v>
      </c>
      <c r="AJ16" s="181">
        <f>+Input!$G$5</f>
        <v>0</v>
      </c>
      <c r="AK16" s="182">
        <f>+AG16*AJ16</f>
        <v>0</v>
      </c>
      <c r="AL16" s="181">
        <f>+Input!$G$6</f>
        <v>0</v>
      </c>
      <c r="AM16" s="180">
        <f>+AL16*AG16</f>
        <v>0</v>
      </c>
      <c r="AN16" s="180">
        <f>+AG16+AI16+AK16+AM16</f>
        <v>0</v>
      </c>
      <c r="AO16" s="183"/>
    </row>
    <row r="17" spans="1:41" ht="15" customHeight="1">
      <c r="A17" s="191" t="s">
        <v>87</v>
      </c>
      <c r="B17" s="192" t="s">
        <v>88</v>
      </c>
      <c r="C17" s="178">
        <v>0</v>
      </c>
      <c r="D17" s="179">
        <v>0</v>
      </c>
      <c r="E17" s="180">
        <f>+C17*D17</f>
        <v>0</v>
      </c>
      <c r="F17" s="178">
        <v>0</v>
      </c>
      <c r="G17" s="179">
        <v>0</v>
      </c>
      <c r="H17" s="180">
        <f>+F17*G17</f>
        <v>0</v>
      </c>
      <c r="I17" s="178">
        <v>0</v>
      </c>
      <c r="J17" s="179">
        <v>0</v>
      </c>
      <c r="K17" s="180">
        <f>+I17*J17</f>
        <v>0</v>
      </c>
      <c r="L17" s="178">
        <v>0</v>
      </c>
      <c r="M17" s="179">
        <v>0</v>
      </c>
      <c r="N17" s="180">
        <f>+L17*M17</f>
        <v>0</v>
      </c>
      <c r="O17" s="178">
        <v>0</v>
      </c>
      <c r="P17" s="179">
        <v>0</v>
      </c>
      <c r="Q17" s="180">
        <f>+O17*P17</f>
        <v>0</v>
      </c>
      <c r="R17" s="178">
        <v>0</v>
      </c>
      <c r="S17" s="179">
        <v>0</v>
      </c>
      <c r="T17" s="180">
        <f>+R17*S17</f>
        <v>0</v>
      </c>
      <c r="U17" s="178">
        <v>0</v>
      </c>
      <c r="V17" s="179">
        <v>0</v>
      </c>
      <c r="W17" s="180">
        <f>+U17*V17</f>
        <v>0</v>
      </c>
      <c r="X17" s="178">
        <v>0</v>
      </c>
      <c r="Y17" s="179">
        <v>0</v>
      </c>
      <c r="Z17" s="180">
        <f>+X17*Y17</f>
        <v>0</v>
      </c>
      <c r="AA17" s="178">
        <v>0</v>
      </c>
      <c r="AB17" s="179">
        <v>0</v>
      </c>
      <c r="AC17" s="180">
        <f>+AA17*AB17</f>
        <v>0</v>
      </c>
      <c r="AD17" s="178">
        <v>0</v>
      </c>
      <c r="AE17" s="179">
        <v>0</v>
      </c>
      <c r="AF17" s="180">
        <f>+AD17*AE17</f>
        <v>0</v>
      </c>
      <c r="AG17" s="180">
        <f>+E17+H17+K17+N17+Q17+T17+W17+Z17+AC17+AF17</f>
        <v>0</v>
      </c>
      <c r="AH17" s="181">
        <f>+Input!$G$4</f>
        <v>0</v>
      </c>
      <c r="AI17" s="180">
        <f>+AH17*AG17</f>
        <v>0</v>
      </c>
      <c r="AJ17" s="181">
        <f>+Input!$G$5</f>
        <v>0</v>
      </c>
      <c r="AK17" s="182">
        <f>+AG17*AJ17</f>
        <v>0</v>
      </c>
      <c r="AL17" s="181">
        <f>+Input!$G$6</f>
        <v>0</v>
      </c>
      <c r="AM17" s="180">
        <f>+AL17*AG17</f>
        <v>0</v>
      </c>
      <c r="AN17" s="180">
        <f>+AG17+AI17+AK17+AM17</f>
        <v>0</v>
      </c>
      <c r="AO17" s="183"/>
    </row>
    <row r="18" spans="1:41" ht="15" customHeight="1" thickBot="1">
      <c r="A18" s="193" t="s">
        <v>89</v>
      </c>
      <c r="B18" s="194"/>
      <c r="C18" s="195">
        <f t="shared" ref="C18:AF18" si="0">SUM(C15:C17)</f>
        <v>0</v>
      </c>
      <c r="D18" s="196">
        <f t="shared" si="0"/>
        <v>0</v>
      </c>
      <c r="E18" s="196">
        <f t="shared" si="0"/>
        <v>0</v>
      </c>
      <c r="F18" s="195">
        <f t="shared" si="0"/>
        <v>0</v>
      </c>
      <c r="G18" s="196">
        <f t="shared" si="0"/>
        <v>0</v>
      </c>
      <c r="H18" s="196">
        <f t="shared" si="0"/>
        <v>0</v>
      </c>
      <c r="I18" s="195">
        <f t="shared" si="0"/>
        <v>0</v>
      </c>
      <c r="J18" s="196">
        <f t="shared" si="0"/>
        <v>0</v>
      </c>
      <c r="K18" s="196">
        <f t="shared" si="0"/>
        <v>0</v>
      </c>
      <c r="L18" s="195">
        <f t="shared" si="0"/>
        <v>0</v>
      </c>
      <c r="M18" s="196">
        <f t="shared" si="0"/>
        <v>0</v>
      </c>
      <c r="N18" s="196">
        <f t="shared" si="0"/>
        <v>0</v>
      </c>
      <c r="O18" s="195">
        <f t="shared" si="0"/>
        <v>0</v>
      </c>
      <c r="P18" s="196">
        <f t="shared" si="0"/>
        <v>0</v>
      </c>
      <c r="Q18" s="196">
        <f t="shared" si="0"/>
        <v>0</v>
      </c>
      <c r="R18" s="195">
        <f t="shared" si="0"/>
        <v>0</v>
      </c>
      <c r="S18" s="196">
        <f t="shared" si="0"/>
        <v>0</v>
      </c>
      <c r="T18" s="196">
        <f t="shared" si="0"/>
        <v>0</v>
      </c>
      <c r="U18" s="195">
        <f t="shared" si="0"/>
        <v>0</v>
      </c>
      <c r="V18" s="196">
        <f t="shared" si="0"/>
        <v>0</v>
      </c>
      <c r="W18" s="196">
        <f t="shared" si="0"/>
        <v>0</v>
      </c>
      <c r="X18" s="195">
        <f t="shared" si="0"/>
        <v>0</v>
      </c>
      <c r="Y18" s="196">
        <f t="shared" si="0"/>
        <v>0</v>
      </c>
      <c r="Z18" s="196">
        <f t="shared" si="0"/>
        <v>0</v>
      </c>
      <c r="AA18" s="195">
        <f t="shared" si="0"/>
        <v>0</v>
      </c>
      <c r="AB18" s="196">
        <f t="shared" si="0"/>
        <v>0</v>
      </c>
      <c r="AC18" s="196">
        <f t="shared" si="0"/>
        <v>0</v>
      </c>
      <c r="AD18" s="195">
        <f t="shared" si="0"/>
        <v>0</v>
      </c>
      <c r="AE18" s="196">
        <f t="shared" si="0"/>
        <v>0</v>
      </c>
      <c r="AF18" s="196">
        <f t="shared" si="0"/>
        <v>0</v>
      </c>
      <c r="AG18" s="180">
        <f>+E18+H18+K18+N18+Q18+T18+W18+Z18+AC18+AF18</f>
        <v>0</v>
      </c>
      <c r="AH18" s="181">
        <f>+Input!$G$4</f>
        <v>0</v>
      </c>
      <c r="AI18" s="184">
        <f>+AH18*AG18</f>
        <v>0</v>
      </c>
      <c r="AJ18" s="181">
        <f>+Input!$G$5</f>
        <v>0</v>
      </c>
      <c r="AK18" s="185">
        <f>+AG18*AJ18</f>
        <v>0</v>
      </c>
      <c r="AL18" s="181">
        <f>+Input!$G$6</f>
        <v>0</v>
      </c>
      <c r="AM18" s="184">
        <f>+AL18*AG18</f>
        <v>0</v>
      </c>
      <c r="AN18" s="184">
        <f>+AG18+AI18+AK18+AM18</f>
        <v>0</v>
      </c>
      <c r="AO18" s="186"/>
    </row>
    <row r="19" spans="1:41" ht="15" customHeight="1" thickBot="1">
      <c r="A19" s="176" t="s">
        <v>90</v>
      </c>
      <c r="B19" s="177" t="str">
        <f>+Input!B10</f>
        <v>Integration of Advanced Packaging Technologies</v>
      </c>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8"/>
      <c r="AJ19" s="197"/>
      <c r="AK19" s="199"/>
      <c r="AL19" s="197"/>
      <c r="AM19" s="198"/>
      <c r="AN19" s="198"/>
      <c r="AO19" s="190"/>
    </row>
    <row r="20" spans="1:41" ht="15" customHeight="1" thickBot="1">
      <c r="A20" s="191" t="s">
        <v>91</v>
      </c>
      <c r="B20" s="200" t="s">
        <v>92</v>
      </c>
      <c r="C20" s="178">
        <v>0</v>
      </c>
      <c r="D20" s="179">
        <v>0</v>
      </c>
      <c r="E20" s="180">
        <f>+C20*D20</f>
        <v>0</v>
      </c>
      <c r="F20" s="178">
        <v>0</v>
      </c>
      <c r="G20" s="179">
        <v>0</v>
      </c>
      <c r="H20" s="180">
        <f>+F20*G20</f>
        <v>0</v>
      </c>
      <c r="I20" s="178">
        <v>0</v>
      </c>
      <c r="J20" s="179">
        <v>0</v>
      </c>
      <c r="K20" s="180">
        <f>+I20*J20</f>
        <v>0</v>
      </c>
      <c r="L20" s="178">
        <v>0</v>
      </c>
      <c r="M20" s="179">
        <v>0</v>
      </c>
      <c r="N20" s="180">
        <f>+L20*M20</f>
        <v>0</v>
      </c>
      <c r="O20" s="178">
        <v>0</v>
      </c>
      <c r="P20" s="179">
        <v>0</v>
      </c>
      <c r="Q20" s="180">
        <f>+O20*P20</f>
        <v>0</v>
      </c>
      <c r="R20" s="178">
        <v>0</v>
      </c>
      <c r="S20" s="179">
        <v>0</v>
      </c>
      <c r="T20" s="180">
        <f>+R20*S20</f>
        <v>0</v>
      </c>
      <c r="U20" s="178">
        <v>0</v>
      </c>
      <c r="V20" s="179">
        <v>0</v>
      </c>
      <c r="W20" s="180">
        <f>+U20*V20</f>
        <v>0</v>
      </c>
      <c r="X20" s="178">
        <v>0</v>
      </c>
      <c r="Y20" s="179">
        <v>0</v>
      </c>
      <c r="Z20" s="180">
        <f>+X20*Y20</f>
        <v>0</v>
      </c>
      <c r="AA20" s="178">
        <v>0</v>
      </c>
      <c r="AB20" s="179">
        <v>0</v>
      </c>
      <c r="AC20" s="180">
        <f>+AA20*AB20</f>
        <v>0</v>
      </c>
      <c r="AD20" s="178">
        <v>0</v>
      </c>
      <c r="AE20" s="179">
        <v>0</v>
      </c>
      <c r="AF20" s="180">
        <f>+AD20*AE20</f>
        <v>0</v>
      </c>
      <c r="AG20" s="180">
        <f t="shared" ref="AG20:AG26" si="1">+E20+H20+K20+N20+Q20+T20+W20+Z20+AC20+AF20</f>
        <v>0</v>
      </c>
      <c r="AH20" s="181">
        <f>+Input!$H$4</f>
        <v>0</v>
      </c>
      <c r="AI20" s="180">
        <f t="shared" ref="AI20:AI25" si="2">+AH20*AG20</f>
        <v>0</v>
      </c>
      <c r="AJ20" s="181">
        <f>+Input!$H$5</f>
        <v>0</v>
      </c>
      <c r="AK20" s="182">
        <f t="shared" ref="AK20:AK25" si="3">+AG20*AJ20</f>
        <v>0</v>
      </c>
      <c r="AL20" s="181">
        <f>+Input!$H$6</f>
        <v>0</v>
      </c>
      <c r="AM20" s="180">
        <f t="shared" ref="AM20:AM25" si="4">+AL20*AG20</f>
        <v>0</v>
      </c>
      <c r="AN20" s="180">
        <f t="shared" ref="AN20:AN25" si="5">+AG20+AI20+AK20+AM20</f>
        <v>0</v>
      </c>
      <c r="AO20" s="183"/>
    </row>
    <row r="21" spans="1:41" ht="15" customHeight="1" thickBot="1">
      <c r="A21" s="191" t="s">
        <v>93</v>
      </c>
      <c r="B21" s="200" t="s">
        <v>94</v>
      </c>
      <c r="C21" s="178">
        <v>0</v>
      </c>
      <c r="D21" s="179">
        <v>0</v>
      </c>
      <c r="E21" s="180">
        <f>+C21*D21</f>
        <v>0</v>
      </c>
      <c r="F21" s="178">
        <v>0</v>
      </c>
      <c r="G21" s="179">
        <v>0</v>
      </c>
      <c r="H21" s="180">
        <f>+F21*G21</f>
        <v>0</v>
      </c>
      <c r="I21" s="178">
        <v>0</v>
      </c>
      <c r="J21" s="179">
        <v>0</v>
      </c>
      <c r="K21" s="180">
        <f>+I21*J21</f>
        <v>0</v>
      </c>
      <c r="L21" s="178">
        <v>0</v>
      </c>
      <c r="M21" s="179">
        <v>0</v>
      </c>
      <c r="N21" s="180">
        <f>+L21*M21</f>
        <v>0</v>
      </c>
      <c r="O21" s="178">
        <v>0</v>
      </c>
      <c r="P21" s="179">
        <v>0</v>
      </c>
      <c r="Q21" s="180">
        <f>+O21*P21</f>
        <v>0</v>
      </c>
      <c r="R21" s="178">
        <v>0</v>
      </c>
      <c r="S21" s="179">
        <v>0</v>
      </c>
      <c r="T21" s="180">
        <f>+R21*S21</f>
        <v>0</v>
      </c>
      <c r="U21" s="178">
        <v>0</v>
      </c>
      <c r="V21" s="179">
        <v>0</v>
      </c>
      <c r="W21" s="180">
        <f>+U21*V21</f>
        <v>0</v>
      </c>
      <c r="X21" s="178">
        <v>0</v>
      </c>
      <c r="Y21" s="179">
        <v>0</v>
      </c>
      <c r="Z21" s="180">
        <f>+X21*Y21</f>
        <v>0</v>
      </c>
      <c r="AA21" s="178">
        <v>0</v>
      </c>
      <c r="AB21" s="179">
        <v>0</v>
      </c>
      <c r="AC21" s="180">
        <f>+AA21*AB21</f>
        <v>0</v>
      </c>
      <c r="AD21" s="178">
        <v>0</v>
      </c>
      <c r="AE21" s="179">
        <v>0</v>
      </c>
      <c r="AF21" s="180">
        <f>+AD21*AE21</f>
        <v>0</v>
      </c>
      <c r="AG21" s="180">
        <f t="shared" si="1"/>
        <v>0</v>
      </c>
      <c r="AH21" s="181">
        <f>+Input!$H$4</f>
        <v>0</v>
      </c>
      <c r="AI21" s="180">
        <f t="shared" si="2"/>
        <v>0</v>
      </c>
      <c r="AJ21" s="181">
        <f>+Input!$H$5</f>
        <v>0</v>
      </c>
      <c r="AK21" s="182">
        <f t="shared" si="3"/>
        <v>0</v>
      </c>
      <c r="AL21" s="181">
        <f>+Input!$H$6</f>
        <v>0</v>
      </c>
      <c r="AM21" s="180">
        <f t="shared" si="4"/>
        <v>0</v>
      </c>
      <c r="AN21" s="180">
        <f t="shared" si="5"/>
        <v>0</v>
      </c>
      <c r="AO21" s="183"/>
    </row>
    <row r="22" spans="1:41" ht="15" customHeight="1">
      <c r="A22" s="191" t="s">
        <v>95</v>
      </c>
      <c r="B22" s="200" t="s">
        <v>96</v>
      </c>
      <c r="C22" s="178">
        <v>0</v>
      </c>
      <c r="D22" s="179">
        <v>0</v>
      </c>
      <c r="E22" s="180">
        <f>+C22*D22</f>
        <v>0</v>
      </c>
      <c r="F22" s="178">
        <v>0</v>
      </c>
      <c r="G22" s="179">
        <v>0</v>
      </c>
      <c r="H22" s="180">
        <f>+F22*G22</f>
        <v>0</v>
      </c>
      <c r="I22" s="178">
        <v>0</v>
      </c>
      <c r="J22" s="179">
        <v>0</v>
      </c>
      <c r="K22" s="180">
        <f>+I22*J22</f>
        <v>0</v>
      </c>
      <c r="L22" s="178">
        <v>0</v>
      </c>
      <c r="M22" s="179">
        <v>0</v>
      </c>
      <c r="N22" s="180">
        <f>+L22*M22</f>
        <v>0</v>
      </c>
      <c r="O22" s="178">
        <v>0</v>
      </c>
      <c r="P22" s="179">
        <v>0</v>
      </c>
      <c r="Q22" s="180">
        <f>+O22*P22</f>
        <v>0</v>
      </c>
      <c r="R22" s="178">
        <v>0</v>
      </c>
      <c r="S22" s="179">
        <v>0</v>
      </c>
      <c r="T22" s="180">
        <f>+R22*S22</f>
        <v>0</v>
      </c>
      <c r="U22" s="178">
        <v>0</v>
      </c>
      <c r="V22" s="179">
        <v>0</v>
      </c>
      <c r="W22" s="180">
        <f>+U22*V22</f>
        <v>0</v>
      </c>
      <c r="X22" s="178">
        <v>0</v>
      </c>
      <c r="Y22" s="179">
        <v>0</v>
      </c>
      <c r="Z22" s="180">
        <f>+X22*Y22</f>
        <v>0</v>
      </c>
      <c r="AA22" s="178">
        <v>0</v>
      </c>
      <c r="AB22" s="179">
        <v>0</v>
      </c>
      <c r="AC22" s="180">
        <f>+AA22*AB22</f>
        <v>0</v>
      </c>
      <c r="AD22" s="178">
        <v>0</v>
      </c>
      <c r="AE22" s="179">
        <v>0</v>
      </c>
      <c r="AF22" s="180">
        <f>+AD22*AE22</f>
        <v>0</v>
      </c>
      <c r="AG22" s="180">
        <f t="shared" si="1"/>
        <v>0</v>
      </c>
      <c r="AH22" s="181">
        <f>+Input!$H$4</f>
        <v>0</v>
      </c>
      <c r="AI22" s="180">
        <f t="shared" si="2"/>
        <v>0</v>
      </c>
      <c r="AJ22" s="181">
        <f>+Input!$H$5</f>
        <v>0</v>
      </c>
      <c r="AK22" s="182">
        <f t="shared" si="3"/>
        <v>0</v>
      </c>
      <c r="AL22" s="181">
        <f>+Input!$H$6</f>
        <v>0</v>
      </c>
      <c r="AM22" s="180">
        <f t="shared" si="4"/>
        <v>0</v>
      </c>
      <c r="AN22" s="180">
        <f t="shared" si="5"/>
        <v>0</v>
      </c>
      <c r="AO22" s="183"/>
    </row>
    <row r="23" spans="1:41" ht="15" customHeight="1" thickBot="1">
      <c r="A23" s="193" t="s">
        <v>97</v>
      </c>
      <c r="B23" s="194"/>
      <c r="C23" s="195">
        <f t="shared" ref="C23:AF23" si="6">SUM(C20:C22)</f>
        <v>0</v>
      </c>
      <c r="D23" s="196">
        <f t="shared" si="6"/>
        <v>0</v>
      </c>
      <c r="E23" s="196">
        <f t="shared" si="6"/>
        <v>0</v>
      </c>
      <c r="F23" s="195">
        <f t="shared" si="6"/>
        <v>0</v>
      </c>
      <c r="G23" s="196">
        <f t="shared" si="6"/>
        <v>0</v>
      </c>
      <c r="H23" s="196">
        <f t="shared" si="6"/>
        <v>0</v>
      </c>
      <c r="I23" s="195">
        <f t="shared" si="6"/>
        <v>0</v>
      </c>
      <c r="J23" s="196">
        <f t="shared" si="6"/>
        <v>0</v>
      </c>
      <c r="K23" s="196">
        <f t="shared" si="6"/>
        <v>0</v>
      </c>
      <c r="L23" s="195">
        <f t="shared" si="6"/>
        <v>0</v>
      </c>
      <c r="M23" s="196">
        <f t="shared" si="6"/>
        <v>0</v>
      </c>
      <c r="N23" s="196">
        <f t="shared" si="6"/>
        <v>0</v>
      </c>
      <c r="O23" s="195">
        <f t="shared" si="6"/>
        <v>0</v>
      </c>
      <c r="P23" s="196">
        <f t="shared" si="6"/>
        <v>0</v>
      </c>
      <c r="Q23" s="196">
        <f t="shared" si="6"/>
        <v>0</v>
      </c>
      <c r="R23" s="195">
        <f t="shared" si="6"/>
        <v>0</v>
      </c>
      <c r="S23" s="196">
        <f t="shared" si="6"/>
        <v>0</v>
      </c>
      <c r="T23" s="196">
        <f t="shared" si="6"/>
        <v>0</v>
      </c>
      <c r="U23" s="195">
        <f t="shared" si="6"/>
        <v>0</v>
      </c>
      <c r="V23" s="196">
        <f t="shared" si="6"/>
        <v>0</v>
      </c>
      <c r="W23" s="196">
        <f t="shared" si="6"/>
        <v>0</v>
      </c>
      <c r="X23" s="195">
        <f t="shared" si="6"/>
        <v>0</v>
      </c>
      <c r="Y23" s="196">
        <f t="shared" si="6"/>
        <v>0</v>
      </c>
      <c r="Z23" s="196">
        <f t="shared" si="6"/>
        <v>0</v>
      </c>
      <c r="AA23" s="195">
        <f t="shared" si="6"/>
        <v>0</v>
      </c>
      <c r="AB23" s="196">
        <f t="shared" si="6"/>
        <v>0</v>
      </c>
      <c r="AC23" s="196">
        <f t="shared" si="6"/>
        <v>0</v>
      </c>
      <c r="AD23" s="195">
        <f t="shared" si="6"/>
        <v>0</v>
      </c>
      <c r="AE23" s="196">
        <f t="shared" si="6"/>
        <v>0</v>
      </c>
      <c r="AF23" s="196">
        <f t="shared" si="6"/>
        <v>0</v>
      </c>
      <c r="AG23" s="184">
        <f t="shared" si="1"/>
        <v>0</v>
      </c>
      <c r="AH23" s="201">
        <f>+Input!$H$4</f>
        <v>0</v>
      </c>
      <c r="AI23" s="184">
        <f t="shared" si="2"/>
        <v>0</v>
      </c>
      <c r="AJ23" s="201">
        <f>+Input!$H$5</f>
        <v>0</v>
      </c>
      <c r="AK23" s="185">
        <f t="shared" si="3"/>
        <v>0</v>
      </c>
      <c r="AL23" s="201">
        <f>+Input!$H$6</f>
        <v>0</v>
      </c>
      <c r="AM23" s="184">
        <f t="shared" si="4"/>
        <v>0</v>
      </c>
      <c r="AN23" s="184">
        <f t="shared" si="5"/>
        <v>0</v>
      </c>
      <c r="AO23" s="186"/>
    </row>
    <row r="24" spans="1:41" ht="15" customHeight="1" thickBot="1">
      <c r="A24" s="176" t="s">
        <v>8</v>
      </c>
      <c r="B24" s="177" t="s">
        <v>23</v>
      </c>
      <c r="C24" s="178">
        <v>0</v>
      </c>
      <c r="D24" s="179">
        <v>0</v>
      </c>
      <c r="E24" s="180">
        <f t="shared" ref="E24:E25" si="7">+C24*D24</f>
        <v>0</v>
      </c>
      <c r="F24" s="178">
        <v>0</v>
      </c>
      <c r="G24" s="179">
        <v>0</v>
      </c>
      <c r="H24" s="180">
        <f t="shared" ref="H24:H25" si="8">+F24*G24</f>
        <v>0</v>
      </c>
      <c r="I24" s="178">
        <v>0</v>
      </c>
      <c r="J24" s="179">
        <v>0</v>
      </c>
      <c r="K24" s="180">
        <f t="shared" ref="K24:K25" si="9">+I24*J24</f>
        <v>0</v>
      </c>
      <c r="L24" s="178">
        <v>0</v>
      </c>
      <c r="M24" s="179">
        <v>0</v>
      </c>
      <c r="N24" s="180">
        <f t="shared" ref="N24:N25" si="10">+L24*M24</f>
        <v>0</v>
      </c>
      <c r="O24" s="178">
        <v>0</v>
      </c>
      <c r="P24" s="179">
        <v>0</v>
      </c>
      <c r="Q24" s="180">
        <f t="shared" ref="Q24:Q25" si="11">+O24*P24</f>
        <v>0</v>
      </c>
      <c r="R24" s="178">
        <v>0</v>
      </c>
      <c r="S24" s="179">
        <v>0</v>
      </c>
      <c r="T24" s="180">
        <f t="shared" ref="T24:T25" si="12">+R24*S24</f>
        <v>0</v>
      </c>
      <c r="U24" s="178">
        <v>0</v>
      </c>
      <c r="V24" s="179">
        <v>0</v>
      </c>
      <c r="W24" s="180">
        <f t="shared" ref="W24:W25" si="13">+U24*V24</f>
        <v>0</v>
      </c>
      <c r="X24" s="178">
        <v>0</v>
      </c>
      <c r="Y24" s="179">
        <v>0</v>
      </c>
      <c r="Z24" s="180">
        <f t="shared" ref="Z24:Z25" si="14">+X24*Y24</f>
        <v>0</v>
      </c>
      <c r="AA24" s="178">
        <v>0</v>
      </c>
      <c r="AB24" s="179">
        <v>0</v>
      </c>
      <c r="AC24" s="180">
        <f t="shared" ref="AC24:AC25" si="15">+AA24*AB24</f>
        <v>0</v>
      </c>
      <c r="AD24" s="178">
        <v>0</v>
      </c>
      <c r="AE24" s="179">
        <v>0</v>
      </c>
      <c r="AF24" s="180">
        <f t="shared" ref="AF24:AF25" si="16">+AD24*AE24</f>
        <v>0</v>
      </c>
      <c r="AG24" s="202">
        <f t="shared" si="1"/>
        <v>0</v>
      </c>
      <c r="AH24" s="203">
        <f>+Input!I4</f>
        <v>0</v>
      </c>
      <c r="AI24" s="204">
        <f t="shared" si="2"/>
        <v>0</v>
      </c>
      <c r="AJ24" s="205">
        <f>+Input!$I$5</f>
        <v>0</v>
      </c>
      <c r="AK24" s="206">
        <f t="shared" si="3"/>
        <v>0</v>
      </c>
      <c r="AL24" s="205">
        <f>+Input!$I$6</f>
        <v>0</v>
      </c>
      <c r="AM24" s="204">
        <f t="shared" si="4"/>
        <v>0</v>
      </c>
      <c r="AN24" s="204">
        <f t="shared" si="5"/>
        <v>0</v>
      </c>
      <c r="AO24" s="190"/>
    </row>
    <row r="25" spans="1:41" ht="15" customHeight="1">
      <c r="A25" s="176" t="s">
        <v>9</v>
      </c>
      <c r="B25" s="177" t="str">
        <f>+Input!B12</f>
        <v>Look Ahead</v>
      </c>
      <c r="C25" s="178">
        <v>0</v>
      </c>
      <c r="D25" s="179">
        <v>0</v>
      </c>
      <c r="E25" s="180">
        <f t="shared" si="7"/>
        <v>0</v>
      </c>
      <c r="F25" s="178">
        <v>0</v>
      </c>
      <c r="G25" s="179">
        <v>0</v>
      </c>
      <c r="H25" s="180">
        <f t="shared" si="8"/>
        <v>0</v>
      </c>
      <c r="I25" s="178">
        <v>0</v>
      </c>
      <c r="J25" s="179">
        <v>0</v>
      </c>
      <c r="K25" s="180">
        <f t="shared" si="9"/>
        <v>0</v>
      </c>
      <c r="L25" s="178">
        <v>0</v>
      </c>
      <c r="M25" s="179">
        <v>0</v>
      </c>
      <c r="N25" s="180">
        <f t="shared" si="10"/>
        <v>0</v>
      </c>
      <c r="O25" s="178">
        <v>0</v>
      </c>
      <c r="P25" s="179">
        <v>0</v>
      </c>
      <c r="Q25" s="180">
        <f t="shared" si="11"/>
        <v>0</v>
      </c>
      <c r="R25" s="178">
        <v>0</v>
      </c>
      <c r="S25" s="179">
        <v>0</v>
      </c>
      <c r="T25" s="180">
        <f t="shared" si="12"/>
        <v>0</v>
      </c>
      <c r="U25" s="178">
        <v>0</v>
      </c>
      <c r="V25" s="179">
        <v>0</v>
      </c>
      <c r="W25" s="180">
        <f t="shared" si="13"/>
        <v>0</v>
      </c>
      <c r="X25" s="178">
        <v>0</v>
      </c>
      <c r="Y25" s="179">
        <v>0</v>
      </c>
      <c r="Z25" s="180">
        <f t="shared" si="14"/>
        <v>0</v>
      </c>
      <c r="AA25" s="178">
        <v>0</v>
      </c>
      <c r="AB25" s="179">
        <v>0</v>
      </c>
      <c r="AC25" s="180">
        <f t="shared" si="15"/>
        <v>0</v>
      </c>
      <c r="AD25" s="178">
        <v>0</v>
      </c>
      <c r="AE25" s="179">
        <v>0</v>
      </c>
      <c r="AF25" s="180">
        <f t="shared" si="16"/>
        <v>0</v>
      </c>
      <c r="AG25" s="180">
        <f t="shared" si="1"/>
        <v>0</v>
      </c>
      <c r="AH25" s="181">
        <f>+Input!J4</f>
        <v>0</v>
      </c>
      <c r="AI25" s="202">
        <f t="shared" si="2"/>
        <v>0</v>
      </c>
      <c r="AJ25" s="205">
        <f>+Input!$J$5</f>
        <v>0</v>
      </c>
      <c r="AK25" s="207">
        <f t="shared" si="3"/>
        <v>0</v>
      </c>
      <c r="AL25" s="181">
        <f>+Input!$J$6</f>
        <v>0</v>
      </c>
      <c r="AM25" s="202">
        <f t="shared" si="4"/>
        <v>0</v>
      </c>
      <c r="AN25" s="202">
        <f t="shared" si="5"/>
        <v>0</v>
      </c>
      <c r="AO25" s="208"/>
    </row>
    <row r="26" spans="1:41" ht="15" customHeight="1" thickBot="1">
      <c r="A26" s="193" t="s">
        <v>98</v>
      </c>
      <c r="B26" s="194"/>
      <c r="C26" s="195">
        <f>+C12+C13+C18+C23+C24+C25</f>
        <v>0</v>
      </c>
      <c r="D26" s="196"/>
      <c r="E26" s="196">
        <f>+E12+E13+E18+E23+E24+E25</f>
        <v>0</v>
      </c>
      <c r="F26" s="195">
        <f>+F12+F13+F18+F23+F24+F25</f>
        <v>0</v>
      </c>
      <c r="G26" s="196"/>
      <c r="H26" s="196">
        <f>+H12+H13+H18+H23+H24+H25</f>
        <v>0</v>
      </c>
      <c r="I26" s="195">
        <f>+I12+I13+I18+I23+I24+I25</f>
        <v>0</v>
      </c>
      <c r="J26" s="196"/>
      <c r="K26" s="196">
        <f>+K12+K13+K18+K23+K24+K25</f>
        <v>0</v>
      </c>
      <c r="L26" s="195">
        <f>+L12+L13+L18+L23+L24+L25</f>
        <v>0</v>
      </c>
      <c r="M26" s="196"/>
      <c r="N26" s="196">
        <f>+N12+N13+N18+N23+N24+N25</f>
        <v>0</v>
      </c>
      <c r="O26" s="195">
        <f>+O12+O13+O18+O23+O24+O25</f>
        <v>0</v>
      </c>
      <c r="P26" s="196"/>
      <c r="Q26" s="196">
        <f>+Q12+Q13+Q18+Q23+Q24+Q25</f>
        <v>0</v>
      </c>
      <c r="R26" s="195">
        <f>+R12+R13+R18+R23+R24+R25</f>
        <v>0</v>
      </c>
      <c r="S26" s="196"/>
      <c r="T26" s="196">
        <f>+T12+T13+T18+T23+T24+T25</f>
        <v>0</v>
      </c>
      <c r="U26" s="195">
        <f>+U12+U13+U18+U23+U24+U25</f>
        <v>0</v>
      </c>
      <c r="V26" s="196"/>
      <c r="W26" s="196">
        <f>+W12+W13+W18+W23+W24+W25</f>
        <v>0</v>
      </c>
      <c r="X26" s="195">
        <f>+X12+X13+X18+X23+X24+X25</f>
        <v>0</v>
      </c>
      <c r="Y26" s="196"/>
      <c r="Z26" s="196">
        <f>+Z12+Z13+Z18+Z23+Z24+Z25</f>
        <v>0</v>
      </c>
      <c r="AA26" s="195">
        <f>+AA12+AA13+AA18+AA23+AA24+AA25</f>
        <v>0</v>
      </c>
      <c r="AB26" s="196"/>
      <c r="AC26" s="196">
        <f>+AC12+AC13+AC18+AC23+AC24+AC25</f>
        <v>0</v>
      </c>
      <c r="AD26" s="195">
        <f>+AD12+AD13+AD18+AD23+AD24+AD25</f>
        <v>0</v>
      </c>
      <c r="AE26" s="196"/>
      <c r="AF26" s="196">
        <f>+AF12+AF13+AF18+AF23+AF24+AF25</f>
        <v>0</v>
      </c>
      <c r="AG26" s="184">
        <f t="shared" si="1"/>
        <v>0</v>
      </c>
      <c r="AH26" s="201"/>
      <c r="AI26" s="209">
        <f>+AI12+AI13+AI18+AI23+AI24+AI25</f>
        <v>0</v>
      </c>
      <c r="AJ26" s="210"/>
      <c r="AK26" s="211">
        <f>+AK12+AK13+AK18+AK23+AK24+AK25</f>
        <v>0</v>
      </c>
      <c r="AL26" s="210"/>
      <c r="AM26" s="209">
        <f>+AM12+AM13+AM18+AM23+AM24+AM25</f>
        <v>0</v>
      </c>
      <c r="AN26" s="209">
        <f>+AN12+AN13+AN18+AN23+AN24+AN25</f>
        <v>0</v>
      </c>
      <c r="AO26" s="186"/>
    </row>
    <row r="27" spans="1:41" ht="15" customHeight="1"/>
    <row r="28" spans="1:41" ht="15" customHeight="1"/>
    <row r="29" spans="1:41" ht="15" customHeight="1"/>
    <row r="30" spans="1:41" ht="15" customHeight="1"/>
    <row r="31" spans="1:41" ht="15" customHeight="1"/>
    <row r="32" spans="1:41" ht="15" customHeight="1">
      <c r="AA32" s="159"/>
    </row>
    <row r="33" ht="15" customHeight="1"/>
  </sheetData>
  <sheetProtection sheet="1" objects="1" scenarios="1" autoFilter="0"/>
  <mergeCells count="46">
    <mergeCell ref="AT1:AW1"/>
    <mergeCell ref="C1:E1"/>
    <mergeCell ref="F1:I1"/>
    <mergeCell ref="K1:M1"/>
    <mergeCell ref="N1:Q1"/>
    <mergeCell ref="S1:U1"/>
    <mergeCell ref="V1:Y1"/>
    <mergeCell ref="AA1:AC1"/>
    <mergeCell ref="AD1:AG1"/>
    <mergeCell ref="AI1:AK1"/>
    <mergeCell ref="AL1:AO1"/>
    <mergeCell ref="AQ1:AS1"/>
    <mergeCell ref="X9:Z9"/>
    <mergeCell ref="AA9:AC9"/>
    <mergeCell ref="AD9:AF9"/>
    <mergeCell ref="AT2:AW2"/>
    <mergeCell ref="C2:E2"/>
    <mergeCell ref="F2:I2"/>
    <mergeCell ref="K2:M2"/>
    <mergeCell ref="N2:Q2"/>
    <mergeCell ref="S2:U2"/>
    <mergeCell ref="V2:Y2"/>
    <mergeCell ref="AA2:AC2"/>
    <mergeCell ref="AD2:AG2"/>
    <mergeCell ref="AI2:AK2"/>
    <mergeCell ref="AL2:AO2"/>
    <mergeCell ref="AQ2:AS2"/>
    <mergeCell ref="X10:Z10"/>
    <mergeCell ref="AA10:AC10"/>
    <mergeCell ref="AD10:AF10"/>
    <mergeCell ref="C10:E10"/>
    <mergeCell ref="F10:H10"/>
    <mergeCell ref="I10:K10"/>
    <mergeCell ref="L10:N10"/>
    <mergeCell ref="A1:B1"/>
    <mergeCell ref="O10:Q10"/>
    <mergeCell ref="R10:T10"/>
    <mergeCell ref="U10:W10"/>
    <mergeCell ref="A7:C7"/>
    <mergeCell ref="C9:E9"/>
    <mergeCell ref="F9:H9"/>
    <mergeCell ref="I9:K9"/>
    <mergeCell ref="L9:N9"/>
    <mergeCell ref="O9:Q9"/>
    <mergeCell ref="R9:T9"/>
    <mergeCell ref="U9:W9"/>
  </mergeCells>
  <conditionalFormatting sqref="A3:A5">
    <cfRule type="expression" dxfId="51" priority="2" stopIfTrue="1">
      <formula>CELL("protect",A3)=0</formula>
    </cfRule>
  </conditionalFormatting>
  <conditionalFormatting sqref="A1:B1">
    <cfRule type="expression" dxfId="50" priority="5" stopIfTrue="1">
      <formula>CELL("protect",A1)=0</formula>
    </cfRule>
  </conditionalFormatting>
  <conditionalFormatting sqref="B3:B4">
    <cfRule type="expression" dxfId="49" priority="1" stopIfTrue="1">
      <formula>CELL("protect",B3)=0</formula>
    </cfRule>
  </conditionalFormatting>
  <conditionalFormatting sqref="C1:XFD1 A2:XFD2 C3:XFD5 A6:XFD1048576">
    <cfRule type="expression" dxfId="48" priority="6">
      <formula>CELL("protect",A1)=0</formula>
    </cfRule>
  </conditionalFormatting>
  <pageMargins left="0.25" right="0.25" top="0.75" bottom="0.75" header="0.3" footer="0.3"/>
  <pageSetup scale="83" fitToWidth="0" orientation="landscape" horizontalDpi="4294967293" r:id="rId1"/>
  <colBreaks count="13" manualBreakCount="13">
    <brk id="5" max="25" man="1"/>
    <brk id="8" max="25" man="1"/>
    <brk id="11" max="25" man="1"/>
    <brk id="14" max="25" man="1"/>
    <brk id="17" max="25" man="1"/>
    <brk id="20" max="25" man="1"/>
    <brk id="23" max="25" man="1"/>
    <brk id="26" max="25" man="1"/>
    <brk id="29" max="25" man="1"/>
    <brk id="32" max="25" man="1"/>
    <brk id="35" max="25" man="1"/>
    <brk id="37" max="25" man="1"/>
    <brk id="40" max="2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FF4F4-CC3C-445A-A105-434E82BF3F8B}">
  <sheetPr codeName="Sheet3">
    <tabColor rgb="FF92D050"/>
  </sheetPr>
  <dimension ref="A1:L54"/>
  <sheetViews>
    <sheetView zoomScaleNormal="100" workbookViewId="0">
      <selection activeCell="J20" sqref="J20"/>
    </sheetView>
  </sheetViews>
  <sheetFormatPr defaultColWidth="9.140625" defaultRowHeight="14.45"/>
  <cols>
    <col min="1" max="1" width="42.5703125" style="1" customWidth="1"/>
    <col min="2" max="2" width="16.28515625" style="1" customWidth="1"/>
    <col min="3" max="3" width="18.28515625" style="10" customWidth="1"/>
    <col min="4" max="9" width="16.28515625" style="1" bestFit="1" customWidth="1"/>
    <col min="10" max="10" width="17.42578125" style="1" bestFit="1" customWidth="1"/>
    <col min="11" max="11" width="11.85546875" style="1" customWidth="1"/>
    <col min="12" max="12" width="111" style="3" customWidth="1"/>
    <col min="13" max="16384" width="9.140625" style="1"/>
  </cols>
  <sheetData>
    <row r="1" spans="1:12" ht="21" customHeight="1">
      <c r="A1" s="271" t="s">
        <v>99</v>
      </c>
      <c r="B1" s="271"/>
      <c r="C1" s="272"/>
      <c r="D1" s="273"/>
      <c r="E1" s="5"/>
      <c r="F1" s="5"/>
      <c r="G1" s="5"/>
      <c r="H1" s="5"/>
      <c r="I1" s="5"/>
      <c r="J1" s="5"/>
      <c r="K1" s="5"/>
    </row>
    <row r="2" spans="1:12" ht="15" customHeight="1">
      <c r="D2" s="5"/>
      <c r="E2" s="5"/>
      <c r="F2" s="5"/>
      <c r="G2" s="5"/>
      <c r="H2" s="5"/>
      <c r="I2" s="5"/>
      <c r="J2" s="5"/>
      <c r="K2" s="5"/>
    </row>
    <row r="3" spans="1:12" ht="15" customHeight="1">
      <c r="A3" s="212" t="s">
        <v>3</v>
      </c>
      <c r="B3" s="276">
        <f>Input!B3</f>
        <v>0</v>
      </c>
      <c r="C3" s="221"/>
      <c r="D3" s="222"/>
      <c r="E3" s="223"/>
    </row>
    <row r="4" spans="1:12" ht="15" customHeight="1">
      <c r="A4" s="212" t="s">
        <v>10</v>
      </c>
      <c r="B4" s="276">
        <f>Input!B4</f>
        <v>0</v>
      </c>
      <c r="C4" s="221"/>
      <c r="D4" s="222"/>
      <c r="E4" s="223"/>
    </row>
    <row r="5" spans="1:12" ht="15" customHeight="1">
      <c r="A5" s="212" t="s">
        <v>12</v>
      </c>
      <c r="B5" s="301" t="str">
        <f>Input!B5</f>
        <v>NAT-RD-25-0001</v>
      </c>
      <c r="C5" s="301"/>
      <c r="D5" s="301"/>
      <c r="E5" s="301"/>
    </row>
    <row r="6" spans="1:12" ht="15" customHeight="1"/>
    <row r="7" spans="1:12" ht="60.6" customHeight="1">
      <c r="A7" s="277" t="s">
        <v>100</v>
      </c>
      <c r="B7" s="277" t="s">
        <v>101</v>
      </c>
      <c r="C7" s="277" t="s">
        <v>102</v>
      </c>
      <c r="D7" s="277" t="s">
        <v>4</v>
      </c>
      <c r="E7" s="277" t="s">
        <v>5</v>
      </c>
      <c r="F7" s="277" t="s">
        <v>6</v>
      </c>
      <c r="G7" s="277" t="s">
        <v>7</v>
      </c>
      <c r="H7" s="277" t="s">
        <v>8</v>
      </c>
      <c r="I7" s="277" t="s">
        <v>9</v>
      </c>
      <c r="J7" s="11" t="s">
        <v>103</v>
      </c>
      <c r="K7" s="23" t="s">
        <v>104</v>
      </c>
      <c r="L7" s="6" t="s">
        <v>80</v>
      </c>
    </row>
    <row r="8" spans="1:12" ht="15" customHeight="1">
      <c r="A8" s="107"/>
      <c r="B8" s="107"/>
      <c r="C8" s="107"/>
      <c r="D8" s="107"/>
      <c r="E8" s="107"/>
      <c r="F8" s="107"/>
      <c r="G8" s="107"/>
      <c r="H8" s="107"/>
      <c r="I8" s="107"/>
      <c r="J8" s="27">
        <f>SUM(D8:I8)</f>
        <v>0</v>
      </c>
      <c r="K8" s="112" t="str">
        <f>IF(+J8-C8=0,"Ties out","ERROR")</f>
        <v>Ties out</v>
      </c>
      <c r="L8" s="111"/>
    </row>
    <row r="9" spans="1:12" ht="15" customHeight="1">
      <c r="A9" s="107"/>
      <c r="B9" s="107"/>
      <c r="C9" s="107"/>
      <c r="D9" s="107"/>
      <c r="E9" s="107"/>
      <c r="F9" s="107"/>
      <c r="G9" s="107"/>
      <c r="H9" s="107"/>
      <c r="I9" s="107"/>
      <c r="J9" s="13">
        <f t="shared" ref="J9:J27" si="0">SUM(D9:I9)</f>
        <v>0</v>
      </c>
      <c r="K9" s="112" t="str">
        <f t="shared" ref="K9:K27" si="1">IF(+J9-C9=0,"Ties out","ERROR")</f>
        <v>Ties out</v>
      </c>
      <c r="L9" s="111"/>
    </row>
    <row r="10" spans="1:12" ht="15" customHeight="1">
      <c r="A10" s="107"/>
      <c r="B10" s="107"/>
      <c r="C10" s="107"/>
      <c r="D10" s="107"/>
      <c r="E10" s="107"/>
      <c r="F10" s="107"/>
      <c r="G10" s="107"/>
      <c r="H10" s="107"/>
      <c r="I10" s="107"/>
      <c r="J10" s="13">
        <f t="shared" si="0"/>
        <v>0</v>
      </c>
      <c r="K10" s="112" t="str">
        <f t="shared" si="1"/>
        <v>Ties out</v>
      </c>
      <c r="L10" s="111"/>
    </row>
    <row r="11" spans="1:12" ht="15" customHeight="1">
      <c r="A11" s="107"/>
      <c r="B11" s="107"/>
      <c r="C11" s="107"/>
      <c r="D11" s="107"/>
      <c r="E11" s="107"/>
      <c r="F11" s="107"/>
      <c r="G11" s="107"/>
      <c r="H11" s="107"/>
      <c r="I11" s="107"/>
      <c r="J11" s="13">
        <f t="shared" si="0"/>
        <v>0</v>
      </c>
      <c r="K11" s="112" t="str">
        <f t="shared" si="1"/>
        <v>Ties out</v>
      </c>
      <c r="L11" s="111"/>
    </row>
    <row r="12" spans="1:12" ht="15" customHeight="1">
      <c r="A12" s="107"/>
      <c r="B12" s="107"/>
      <c r="C12" s="107"/>
      <c r="D12" s="107"/>
      <c r="E12" s="107"/>
      <c r="F12" s="107"/>
      <c r="G12" s="107"/>
      <c r="H12" s="107"/>
      <c r="I12" s="107"/>
      <c r="J12" s="13">
        <f t="shared" si="0"/>
        <v>0</v>
      </c>
      <c r="K12" s="112" t="str">
        <f t="shared" si="1"/>
        <v>Ties out</v>
      </c>
      <c r="L12" s="111"/>
    </row>
    <row r="13" spans="1:12" ht="15" customHeight="1">
      <c r="A13" s="107"/>
      <c r="B13" s="107"/>
      <c r="C13" s="107"/>
      <c r="D13" s="107"/>
      <c r="E13" s="107"/>
      <c r="F13" s="107"/>
      <c r="G13" s="107"/>
      <c r="H13" s="107"/>
      <c r="I13" s="107"/>
      <c r="J13" s="13">
        <f t="shared" si="0"/>
        <v>0</v>
      </c>
      <c r="K13" s="112" t="str">
        <f t="shared" si="1"/>
        <v>Ties out</v>
      </c>
      <c r="L13" s="111"/>
    </row>
    <row r="14" spans="1:12" ht="15" customHeight="1">
      <c r="A14" s="107"/>
      <c r="B14" s="107"/>
      <c r="C14" s="107"/>
      <c r="D14" s="107"/>
      <c r="E14" s="107"/>
      <c r="F14" s="107"/>
      <c r="G14" s="107"/>
      <c r="H14" s="107"/>
      <c r="I14" s="107"/>
      <c r="J14" s="13">
        <f t="shared" si="0"/>
        <v>0</v>
      </c>
      <c r="K14" s="112" t="str">
        <f t="shared" si="1"/>
        <v>Ties out</v>
      </c>
      <c r="L14" s="111"/>
    </row>
    <row r="15" spans="1:12" ht="15" customHeight="1">
      <c r="A15" s="107"/>
      <c r="B15" s="107"/>
      <c r="C15" s="107"/>
      <c r="D15" s="107"/>
      <c r="E15" s="107"/>
      <c r="F15" s="107"/>
      <c r="G15" s="107"/>
      <c r="H15" s="107"/>
      <c r="I15" s="107"/>
      <c r="J15" s="13">
        <f t="shared" si="0"/>
        <v>0</v>
      </c>
      <c r="K15" s="112" t="str">
        <f t="shared" si="1"/>
        <v>Ties out</v>
      </c>
      <c r="L15" s="111"/>
    </row>
    <row r="16" spans="1:12" ht="15" customHeight="1">
      <c r="A16" s="107"/>
      <c r="B16" s="107"/>
      <c r="C16" s="107"/>
      <c r="D16" s="107"/>
      <c r="E16" s="107"/>
      <c r="F16" s="107"/>
      <c r="G16" s="107"/>
      <c r="H16" s="107"/>
      <c r="I16" s="107"/>
      <c r="J16" s="13">
        <f t="shared" si="0"/>
        <v>0</v>
      </c>
      <c r="K16" s="112" t="str">
        <f t="shared" si="1"/>
        <v>Ties out</v>
      </c>
      <c r="L16" s="111"/>
    </row>
    <row r="17" spans="1:12" ht="15" customHeight="1">
      <c r="A17" s="107"/>
      <c r="B17" s="107"/>
      <c r="C17" s="107"/>
      <c r="D17" s="107"/>
      <c r="E17" s="107"/>
      <c r="F17" s="107"/>
      <c r="G17" s="107"/>
      <c r="H17" s="107"/>
      <c r="I17" s="107"/>
      <c r="J17" s="13">
        <f t="shared" si="0"/>
        <v>0</v>
      </c>
      <c r="K17" s="112" t="str">
        <f t="shared" si="1"/>
        <v>Ties out</v>
      </c>
      <c r="L17" s="111"/>
    </row>
    <row r="18" spans="1:12" ht="15" customHeight="1">
      <c r="A18" s="107"/>
      <c r="B18" s="107"/>
      <c r="C18" s="107"/>
      <c r="D18" s="107"/>
      <c r="E18" s="107"/>
      <c r="F18" s="107"/>
      <c r="G18" s="107"/>
      <c r="H18" s="107"/>
      <c r="I18" s="107"/>
      <c r="J18" s="13">
        <f t="shared" si="0"/>
        <v>0</v>
      </c>
      <c r="K18" s="112" t="str">
        <f t="shared" si="1"/>
        <v>Ties out</v>
      </c>
      <c r="L18" s="111"/>
    </row>
    <row r="19" spans="1:12" ht="15" customHeight="1">
      <c r="A19" s="107"/>
      <c r="B19" s="107"/>
      <c r="C19" s="107"/>
      <c r="D19" s="107"/>
      <c r="E19" s="107"/>
      <c r="F19" s="107"/>
      <c r="G19" s="107"/>
      <c r="H19" s="107"/>
      <c r="I19" s="107"/>
      <c r="J19" s="13">
        <f t="shared" si="0"/>
        <v>0</v>
      </c>
      <c r="K19" s="112" t="str">
        <f t="shared" si="1"/>
        <v>Ties out</v>
      </c>
      <c r="L19" s="111"/>
    </row>
    <row r="20" spans="1:12" ht="15" customHeight="1">
      <c r="A20" s="107"/>
      <c r="B20" s="107"/>
      <c r="C20" s="107"/>
      <c r="D20" s="107"/>
      <c r="E20" s="107"/>
      <c r="F20" s="107"/>
      <c r="G20" s="107"/>
      <c r="H20" s="107"/>
      <c r="I20" s="107"/>
      <c r="J20" s="13">
        <f t="shared" si="0"/>
        <v>0</v>
      </c>
      <c r="K20" s="112" t="str">
        <f t="shared" si="1"/>
        <v>Ties out</v>
      </c>
      <c r="L20" s="111"/>
    </row>
    <row r="21" spans="1:12" ht="15" customHeight="1">
      <c r="A21" s="107"/>
      <c r="B21" s="107"/>
      <c r="C21" s="107"/>
      <c r="D21" s="107"/>
      <c r="E21" s="107"/>
      <c r="F21" s="107"/>
      <c r="G21" s="107"/>
      <c r="H21" s="107"/>
      <c r="I21" s="107"/>
      <c r="J21" s="13">
        <f t="shared" si="0"/>
        <v>0</v>
      </c>
      <c r="K21" s="112" t="str">
        <f t="shared" si="1"/>
        <v>Ties out</v>
      </c>
      <c r="L21" s="111"/>
    </row>
    <row r="22" spans="1:12" ht="15" customHeight="1">
      <c r="A22" s="107"/>
      <c r="B22" s="107"/>
      <c r="C22" s="107"/>
      <c r="D22" s="107"/>
      <c r="E22" s="107"/>
      <c r="F22" s="107"/>
      <c r="G22" s="107"/>
      <c r="H22" s="107"/>
      <c r="I22" s="107"/>
      <c r="J22" s="13">
        <f t="shared" si="0"/>
        <v>0</v>
      </c>
      <c r="K22" s="112" t="str">
        <f t="shared" si="1"/>
        <v>Ties out</v>
      </c>
      <c r="L22" s="111"/>
    </row>
    <row r="23" spans="1:12" ht="15" customHeight="1">
      <c r="A23" s="107"/>
      <c r="B23" s="107"/>
      <c r="C23" s="107"/>
      <c r="D23" s="107"/>
      <c r="E23" s="107"/>
      <c r="F23" s="107"/>
      <c r="G23" s="107"/>
      <c r="H23" s="107"/>
      <c r="I23" s="107"/>
      <c r="J23" s="13">
        <f t="shared" si="0"/>
        <v>0</v>
      </c>
      <c r="K23" s="112" t="str">
        <f t="shared" si="1"/>
        <v>Ties out</v>
      </c>
      <c r="L23" s="111"/>
    </row>
    <row r="24" spans="1:12" ht="15" customHeight="1">
      <c r="A24" s="107"/>
      <c r="B24" s="107"/>
      <c r="C24" s="107"/>
      <c r="D24" s="107"/>
      <c r="E24" s="107"/>
      <c r="F24" s="107"/>
      <c r="G24" s="107"/>
      <c r="H24" s="107"/>
      <c r="I24" s="107"/>
      <c r="J24" s="13">
        <f t="shared" si="0"/>
        <v>0</v>
      </c>
      <c r="K24" s="112" t="str">
        <f t="shared" si="1"/>
        <v>Ties out</v>
      </c>
      <c r="L24" s="111"/>
    </row>
    <row r="25" spans="1:12" ht="15" customHeight="1">
      <c r="A25" s="107"/>
      <c r="B25" s="107"/>
      <c r="C25" s="107"/>
      <c r="D25" s="107"/>
      <c r="E25" s="107"/>
      <c r="F25" s="107"/>
      <c r="G25" s="107"/>
      <c r="H25" s="107"/>
      <c r="I25" s="107"/>
      <c r="J25" s="13">
        <f t="shared" si="0"/>
        <v>0</v>
      </c>
      <c r="K25" s="112" t="str">
        <f t="shared" si="1"/>
        <v>Ties out</v>
      </c>
      <c r="L25" s="111"/>
    </row>
    <row r="26" spans="1:12" ht="15" customHeight="1">
      <c r="A26" s="107"/>
      <c r="B26" s="107"/>
      <c r="C26" s="107"/>
      <c r="D26" s="107"/>
      <c r="E26" s="107"/>
      <c r="F26" s="107"/>
      <c r="G26" s="107"/>
      <c r="H26" s="107"/>
      <c r="I26" s="107"/>
      <c r="J26" s="13">
        <f t="shared" si="0"/>
        <v>0</v>
      </c>
      <c r="K26" s="112" t="str">
        <f t="shared" si="1"/>
        <v>Ties out</v>
      </c>
      <c r="L26" s="111"/>
    </row>
    <row r="27" spans="1:12" ht="15" customHeight="1">
      <c r="A27" s="107"/>
      <c r="B27" s="107"/>
      <c r="C27" s="107"/>
      <c r="D27" s="107"/>
      <c r="E27" s="107"/>
      <c r="F27" s="107"/>
      <c r="G27" s="107"/>
      <c r="H27" s="107"/>
      <c r="I27" s="107"/>
      <c r="J27" s="13">
        <f t="shared" si="0"/>
        <v>0</v>
      </c>
      <c r="K27" s="112" t="str">
        <f t="shared" si="1"/>
        <v>Ties out</v>
      </c>
      <c r="L27" s="111"/>
    </row>
    <row r="28" spans="1:12" ht="15" customHeight="1" thickBot="1">
      <c r="A28" s="14" t="s">
        <v>105</v>
      </c>
      <c r="B28" s="14"/>
      <c r="C28" s="16">
        <f t="shared" ref="C28:J28" si="2">SUM(C8:C27)</f>
        <v>0</v>
      </c>
      <c r="D28" s="16">
        <f t="shared" si="2"/>
        <v>0</v>
      </c>
      <c r="E28" s="16">
        <f t="shared" si="2"/>
        <v>0</v>
      </c>
      <c r="F28" s="16">
        <f t="shared" si="2"/>
        <v>0</v>
      </c>
      <c r="G28" s="16">
        <f t="shared" si="2"/>
        <v>0</v>
      </c>
      <c r="H28" s="16">
        <f t="shared" si="2"/>
        <v>0</v>
      </c>
      <c r="I28" s="16">
        <f t="shared" si="2"/>
        <v>0</v>
      </c>
      <c r="J28" s="16">
        <f t="shared" si="2"/>
        <v>0</v>
      </c>
      <c r="L28" s="15"/>
    </row>
    <row r="29" spans="1:12" ht="15" customHeight="1" thickTop="1"/>
    <row r="30" spans="1:12" ht="15" customHeight="1" thickBot="1"/>
    <row r="31" spans="1:12" ht="27.95" customHeight="1">
      <c r="B31" s="302" t="s">
        <v>106</v>
      </c>
      <c r="C31" s="303"/>
      <c r="D31" s="303"/>
      <c r="E31" s="304"/>
    </row>
    <row r="32" spans="1:12" ht="15" customHeight="1">
      <c r="B32" s="305"/>
      <c r="C32" s="306"/>
      <c r="D32" s="306"/>
      <c r="E32" s="307"/>
    </row>
    <row r="33" spans="2:5" ht="15" customHeight="1">
      <c r="B33" s="305"/>
      <c r="C33" s="306"/>
      <c r="D33" s="306"/>
      <c r="E33" s="307"/>
    </row>
    <row r="34" spans="2:5" ht="15" customHeight="1">
      <c r="B34" s="305"/>
      <c r="C34" s="306"/>
      <c r="D34" s="306"/>
      <c r="E34" s="307"/>
    </row>
    <row r="35" spans="2:5" ht="15" customHeight="1">
      <c r="B35" s="305"/>
      <c r="C35" s="306"/>
      <c r="D35" s="306"/>
      <c r="E35" s="307"/>
    </row>
    <row r="36" spans="2:5" ht="15" customHeight="1">
      <c r="B36" s="305"/>
      <c r="C36" s="306"/>
      <c r="D36" s="306"/>
      <c r="E36" s="307"/>
    </row>
    <row r="37" spans="2:5" ht="15" customHeight="1">
      <c r="B37" s="305"/>
      <c r="C37" s="306"/>
      <c r="D37" s="306"/>
      <c r="E37" s="307"/>
    </row>
    <row r="38" spans="2:5" ht="15" customHeight="1">
      <c r="B38" s="305"/>
      <c r="C38" s="306"/>
      <c r="D38" s="306"/>
      <c r="E38" s="307"/>
    </row>
    <row r="39" spans="2:5" ht="15" customHeight="1">
      <c r="B39" s="305"/>
      <c r="C39" s="306"/>
      <c r="D39" s="306"/>
      <c r="E39" s="307"/>
    </row>
    <row r="40" spans="2:5" ht="15" customHeight="1">
      <c r="B40" s="305"/>
      <c r="C40" s="306"/>
      <c r="D40" s="306"/>
      <c r="E40" s="307"/>
    </row>
    <row r="41" spans="2:5" ht="15" customHeight="1">
      <c r="B41" s="305"/>
      <c r="C41" s="306"/>
      <c r="D41" s="306"/>
      <c r="E41" s="307"/>
    </row>
    <row r="42" spans="2:5" ht="15" customHeight="1">
      <c r="B42" s="305"/>
      <c r="C42" s="306"/>
      <c r="D42" s="306"/>
      <c r="E42" s="307"/>
    </row>
    <row r="43" spans="2:5" ht="15" customHeight="1">
      <c r="B43" s="305"/>
      <c r="C43" s="306"/>
      <c r="D43" s="306"/>
      <c r="E43" s="307"/>
    </row>
    <row r="44" spans="2:5" ht="15" customHeight="1">
      <c r="B44" s="305"/>
      <c r="C44" s="306"/>
      <c r="D44" s="306"/>
      <c r="E44" s="307"/>
    </row>
    <row r="45" spans="2:5" ht="15" customHeight="1">
      <c r="B45" s="305"/>
      <c r="C45" s="306"/>
      <c r="D45" s="306"/>
      <c r="E45" s="307"/>
    </row>
    <row r="46" spans="2:5" ht="15" customHeight="1">
      <c r="B46" s="305"/>
      <c r="C46" s="306"/>
      <c r="D46" s="306"/>
      <c r="E46" s="307"/>
    </row>
    <row r="47" spans="2:5">
      <c r="B47" s="305"/>
      <c r="C47" s="306"/>
      <c r="D47" s="306"/>
      <c r="E47" s="307"/>
    </row>
    <row r="48" spans="2:5">
      <c r="B48" s="305"/>
      <c r="C48" s="306"/>
      <c r="D48" s="306"/>
      <c r="E48" s="307"/>
    </row>
    <row r="49" spans="2:5">
      <c r="B49" s="305"/>
      <c r="C49" s="306"/>
      <c r="D49" s="306"/>
      <c r="E49" s="307"/>
    </row>
    <row r="50" spans="2:5">
      <c r="B50" s="305"/>
      <c r="C50" s="306"/>
      <c r="D50" s="306"/>
      <c r="E50" s="307"/>
    </row>
    <row r="51" spans="2:5">
      <c r="B51" s="305"/>
      <c r="C51" s="306"/>
      <c r="D51" s="306"/>
      <c r="E51" s="307"/>
    </row>
    <row r="52" spans="2:5">
      <c r="B52" s="305"/>
      <c r="C52" s="306"/>
      <c r="D52" s="306"/>
      <c r="E52" s="307"/>
    </row>
    <row r="53" spans="2:5">
      <c r="B53" s="305"/>
      <c r="C53" s="306"/>
      <c r="D53" s="306"/>
      <c r="E53" s="307"/>
    </row>
    <row r="54" spans="2:5" ht="15" thickBot="1">
      <c r="B54" s="308"/>
      <c r="C54" s="309"/>
      <c r="D54" s="309"/>
      <c r="E54" s="310"/>
    </row>
  </sheetData>
  <sheetProtection sheet="1" objects="1" scenarios="1" autoFilter="0"/>
  <mergeCells count="2">
    <mergeCell ref="B5:E5"/>
    <mergeCell ref="B31:E54"/>
  </mergeCells>
  <conditionalFormatting sqref="A3:A5">
    <cfRule type="expression" dxfId="47" priority="6" stopIfTrue="1">
      <formula>CELL("protect",A3)=0</formula>
    </cfRule>
  </conditionalFormatting>
  <conditionalFormatting sqref="A1:B1">
    <cfRule type="expression" dxfId="46" priority="1" stopIfTrue="1">
      <formula>CELL("protect",A1)=0</formula>
    </cfRule>
  </conditionalFormatting>
  <conditionalFormatting sqref="C1:XFD1 A2:XFD2 B3:XFD5 A6:XFD30 A31:B31 F31:XFD54 A32:A54 A55:XFD1048576">
    <cfRule type="expression" dxfId="45" priority="8">
      <formula>CELL("protect",A1)=0</formula>
    </cfRule>
  </conditionalFormatting>
  <conditionalFormatting sqref="K8:L27">
    <cfRule type="cellIs" dxfId="44" priority="9" operator="equal">
      <formula>"ERROR"</formula>
    </cfRule>
    <cfRule type="cellIs" dxfId="43" priority="10" operator="equal">
      <formula>"Ties Out"</formula>
    </cfRule>
  </conditionalFormatting>
  <pageMargins left="0.25" right="0.25" top="0.75" bottom="0.75" header="0.3" footer="0.3"/>
  <pageSetup scale="94" orientation="landscape" horizontalDpi="4294967293" r:id="rId1"/>
  <colBreaks count="2" manualBreakCount="2">
    <brk id="3" max="27" man="1"/>
    <brk id="10" max="2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D1893-DE0D-4EF1-B078-4EDB7272CF4E}">
  <sheetPr>
    <tabColor rgb="FF92D050"/>
  </sheetPr>
  <dimension ref="A1:R41"/>
  <sheetViews>
    <sheetView zoomScaleNormal="100" workbookViewId="0">
      <selection activeCell="E8" sqref="E8"/>
    </sheetView>
  </sheetViews>
  <sheetFormatPr defaultRowHeight="14.45"/>
  <cols>
    <col min="1" max="1" width="40.28515625" customWidth="1"/>
    <col min="8" max="8" width="11.5703125" customWidth="1"/>
    <col min="9" max="14" width="11.7109375" customWidth="1"/>
    <col min="15" max="15" width="17.42578125" customWidth="1"/>
    <col min="16" max="16" width="11.42578125" bestFit="1" customWidth="1"/>
    <col min="17" max="17" width="36.42578125" customWidth="1"/>
    <col min="18" max="18" width="18.7109375" customWidth="1"/>
  </cols>
  <sheetData>
    <row r="1" spans="1:18" ht="21" customHeight="1">
      <c r="A1" s="313" t="s">
        <v>107</v>
      </c>
      <c r="B1" s="313"/>
      <c r="C1" s="313"/>
      <c r="D1" s="313"/>
      <c r="E1" s="313"/>
      <c r="F1" s="313"/>
      <c r="G1" s="313"/>
      <c r="H1" s="223"/>
      <c r="I1" s="80"/>
      <c r="J1" s="80"/>
      <c r="K1" s="80"/>
      <c r="L1" s="80"/>
      <c r="M1" s="80"/>
      <c r="N1" s="80"/>
      <c r="O1" s="80"/>
      <c r="P1" s="5"/>
      <c r="Q1" s="5"/>
    </row>
    <row r="2" spans="1:18" ht="21">
      <c r="A2" s="5"/>
      <c r="B2" s="5"/>
      <c r="C2" s="5"/>
      <c r="D2" s="5"/>
      <c r="E2" s="5"/>
      <c r="F2" s="5"/>
      <c r="G2" s="17"/>
      <c r="H2" s="17"/>
      <c r="I2" s="81"/>
      <c r="J2" s="81"/>
      <c r="K2" s="81"/>
      <c r="L2" s="81"/>
      <c r="M2" s="81"/>
      <c r="N2" s="81"/>
      <c r="O2" s="81"/>
      <c r="P2" s="5"/>
      <c r="Q2" s="5"/>
    </row>
    <row r="3" spans="1:18" ht="15" customHeight="1">
      <c r="A3" s="212" t="s">
        <v>3</v>
      </c>
      <c r="B3" s="301">
        <f>Input!B3</f>
        <v>0</v>
      </c>
      <c r="C3" s="301"/>
      <c r="D3" s="301"/>
      <c r="E3" s="221"/>
      <c r="F3" s="221"/>
      <c r="G3" s="221"/>
      <c r="H3" s="222"/>
      <c r="I3" s="223"/>
      <c r="J3" s="122"/>
      <c r="K3" s="122"/>
      <c r="L3" s="122"/>
      <c r="M3" s="122"/>
      <c r="N3" s="122"/>
      <c r="O3" s="122"/>
      <c r="P3" s="5"/>
      <c r="Q3" s="5"/>
    </row>
    <row r="4" spans="1:18" ht="15" customHeight="1">
      <c r="A4" s="212" t="s">
        <v>10</v>
      </c>
      <c r="B4" s="301">
        <f>Input!B4</f>
        <v>0</v>
      </c>
      <c r="C4" s="301"/>
      <c r="D4" s="301"/>
      <c r="E4" s="221"/>
      <c r="F4" s="221"/>
      <c r="G4" s="221"/>
      <c r="H4" s="222"/>
      <c r="I4" s="223"/>
      <c r="J4" s="123"/>
      <c r="K4" s="123"/>
      <c r="L4" s="123"/>
      <c r="M4" s="123"/>
      <c r="N4" s="123"/>
      <c r="O4" s="123"/>
      <c r="P4" s="5"/>
      <c r="Q4" s="5"/>
    </row>
    <row r="5" spans="1:18" ht="15" customHeight="1">
      <c r="A5" s="212" t="s">
        <v>12</v>
      </c>
      <c r="B5" s="301" t="str">
        <f>Input!B5</f>
        <v>NAT-RD-25-0001</v>
      </c>
      <c r="C5" s="301"/>
      <c r="D5" s="301"/>
      <c r="E5" s="301"/>
      <c r="F5" s="301"/>
      <c r="G5" s="301"/>
      <c r="H5" s="301"/>
      <c r="I5" s="301"/>
      <c r="J5" s="5"/>
      <c r="K5" s="5"/>
      <c r="L5" s="5"/>
      <c r="M5" s="5"/>
      <c r="N5" s="5"/>
      <c r="O5" s="5"/>
      <c r="P5" s="5"/>
      <c r="Q5" s="5"/>
    </row>
    <row r="6" spans="1:18" ht="15" customHeight="1">
      <c r="A6" s="1"/>
      <c r="B6" s="1"/>
      <c r="C6" s="1"/>
      <c r="D6" s="1"/>
      <c r="E6" s="1"/>
      <c r="F6" s="1"/>
      <c r="G6" s="10"/>
      <c r="H6" s="10"/>
      <c r="I6" s="82"/>
      <c r="J6" s="82"/>
      <c r="K6" s="82"/>
      <c r="L6" s="82"/>
      <c r="M6" s="82"/>
      <c r="N6" s="82"/>
      <c r="O6" s="82"/>
      <c r="P6" s="1"/>
      <c r="Q6" s="1"/>
    </row>
    <row r="7" spans="1:18" s="1" customFormat="1" ht="58.5">
      <c r="A7" s="323" t="s">
        <v>108</v>
      </c>
      <c r="B7" s="324"/>
      <c r="C7" s="18" t="s">
        <v>109</v>
      </c>
      <c r="D7" s="278" t="s">
        <v>110</v>
      </c>
      <c r="E7" s="277" t="s">
        <v>111</v>
      </c>
      <c r="F7" s="277" t="s">
        <v>112</v>
      </c>
      <c r="G7" s="78" t="s">
        <v>113</v>
      </c>
      <c r="H7" s="78" t="s">
        <v>114</v>
      </c>
      <c r="I7" s="11" t="s">
        <v>4</v>
      </c>
      <c r="J7" s="11" t="s">
        <v>5</v>
      </c>
      <c r="K7" s="11" t="s">
        <v>6</v>
      </c>
      <c r="L7" s="11" t="s">
        <v>7</v>
      </c>
      <c r="M7" s="11" t="s">
        <v>8</v>
      </c>
      <c r="N7" s="11" t="s">
        <v>9</v>
      </c>
      <c r="O7" s="11" t="s">
        <v>103</v>
      </c>
      <c r="P7" s="84" t="s">
        <v>104</v>
      </c>
      <c r="Q7" s="78" t="s">
        <v>115</v>
      </c>
      <c r="R7" s="6"/>
    </row>
    <row r="8" spans="1:18" s="1" customFormat="1" ht="15" customHeight="1">
      <c r="A8" s="311"/>
      <c r="B8" s="312"/>
      <c r="C8" s="113"/>
      <c r="D8" s="114"/>
      <c r="E8" s="19">
        <f>+C8*D8</f>
        <v>0</v>
      </c>
      <c r="F8" s="114"/>
      <c r="G8" s="109"/>
      <c r="H8" s="12">
        <f>SUM(E8:G8)</f>
        <v>0</v>
      </c>
      <c r="I8" s="116"/>
      <c r="J8" s="116"/>
      <c r="K8" s="116"/>
      <c r="L8" s="116"/>
      <c r="M8" s="116"/>
      <c r="N8" s="116"/>
      <c r="O8" s="116">
        <f t="shared" ref="O8:O27" si="0">SUM(I8:N8)</f>
        <v>0</v>
      </c>
      <c r="P8" s="2" t="str">
        <f t="shared" ref="P8:P27" si="1">IF(+O8-H8=0,"Ties out","ERROR")</f>
        <v>Ties out</v>
      </c>
      <c r="Q8" s="115"/>
      <c r="R8" s="111"/>
    </row>
    <row r="9" spans="1:18" s="1" customFormat="1" ht="15" customHeight="1">
      <c r="A9" s="311"/>
      <c r="B9" s="312"/>
      <c r="C9" s="113"/>
      <c r="D9" s="114"/>
      <c r="E9" s="19">
        <f t="shared" ref="E9:E27" si="2">+C9*D9</f>
        <v>0</v>
      </c>
      <c r="F9" s="114"/>
      <c r="G9" s="109"/>
      <c r="H9" s="12">
        <f t="shared" ref="H9:H27" si="3">SUM(E9:G9)</f>
        <v>0</v>
      </c>
      <c r="I9" s="116"/>
      <c r="J9" s="116"/>
      <c r="K9" s="116"/>
      <c r="L9" s="116"/>
      <c r="M9" s="116"/>
      <c r="N9" s="116"/>
      <c r="O9" s="116">
        <f t="shared" si="0"/>
        <v>0</v>
      </c>
      <c r="P9" s="2" t="str">
        <f t="shared" si="1"/>
        <v>Ties out</v>
      </c>
      <c r="Q9" s="115"/>
      <c r="R9" s="111"/>
    </row>
    <row r="10" spans="1:18" s="1" customFormat="1" ht="15" customHeight="1">
      <c r="A10" s="311"/>
      <c r="B10" s="312"/>
      <c r="C10" s="113"/>
      <c r="D10" s="114"/>
      <c r="E10" s="19">
        <f t="shared" si="2"/>
        <v>0</v>
      </c>
      <c r="F10" s="114"/>
      <c r="G10" s="109"/>
      <c r="H10" s="12">
        <f t="shared" si="3"/>
        <v>0</v>
      </c>
      <c r="I10" s="116"/>
      <c r="J10" s="116"/>
      <c r="K10" s="116"/>
      <c r="L10" s="116"/>
      <c r="M10" s="116"/>
      <c r="N10" s="116"/>
      <c r="O10" s="116">
        <f t="shared" si="0"/>
        <v>0</v>
      </c>
      <c r="P10" s="2" t="str">
        <f t="shared" si="1"/>
        <v>Ties out</v>
      </c>
      <c r="Q10" s="115"/>
      <c r="R10" s="111"/>
    </row>
    <row r="11" spans="1:18" s="1" customFormat="1" ht="15" customHeight="1">
      <c r="A11" s="311"/>
      <c r="B11" s="312"/>
      <c r="C11" s="113"/>
      <c r="D11" s="114"/>
      <c r="E11" s="19">
        <f t="shared" si="2"/>
        <v>0</v>
      </c>
      <c r="F11" s="114"/>
      <c r="G11" s="114"/>
      <c r="H11" s="12">
        <f t="shared" si="3"/>
        <v>0</v>
      </c>
      <c r="I11" s="116"/>
      <c r="J11" s="116"/>
      <c r="K11" s="116"/>
      <c r="L11" s="116"/>
      <c r="M11" s="116"/>
      <c r="N11" s="116"/>
      <c r="O11" s="116">
        <f t="shared" si="0"/>
        <v>0</v>
      </c>
      <c r="P11" s="2" t="str">
        <f t="shared" si="1"/>
        <v>Ties out</v>
      </c>
      <c r="Q11" s="115"/>
      <c r="R11" s="111"/>
    </row>
    <row r="12" spans="1:18" s="1" customFormat="1" ht="15" customHeight="1">
      <c r="A12" s="311"/>
      <c r="B12" s="312"/>
      <c r="C12" s="113"/>
      <c r="D12" s="114"/>
      <c r="E12" s="19">
        <f t="shared" si="2"/>
        <v>0</v>
      </c>
      <c r="F12" s="114"/>
      <c r="G12" s="109"/>
      <c r="H12" s="12">
        <f t="shared" si="3"/>
        <v>0</v>
      </c>
      <c r="I12" s="116"/>
      <c r="J12" s="116"/>
      <c r="K12" s="116"/>
      <c r="L12" s="116"/>
      <c r="M12" s="116"/>
      <c r="N12" s="116"/>
      <c r="O12" s="116">
        <f t="shared" si="0"/>
        <v>0</v>
      </c>
      <c r="P12" s="2" t="str">
        <f t="shared" si="1"/>
        <v>Ties out</v>
      </c>
      <c r="Q12" s="115"/>
      <c r="R12" s="111"/>
    </row>
    <row r="13" spans="1:18" s="1" customFormat="1" ht="15" customHeight="1">
      <c r="A13" s="311"/>
      <c r="B13" s="312"/>
      <c r="C13" s="113"/>
      <c r="D13" s="114"/>
      <c r="E13" s="19">
        <f t="shared" si="2"/>
        <v>0</v>
      </c>
      <c r="F13" s="114"/>
      <c r="G13" s="109"/>
      <c r="H13" s="12">
        <f t="shared" si="3"/>
        <v>0</v>
      </c>
      <c r="I13" s="116"/>
      <c r="J13" s="116"/>
      <c r="K13" s="116"/>
      <c r="L13" s="116"/>
      <c r="M13" s="116"/>
      <c r="N13" s="116"/>
      <c r="O13" s="116">
        <f t="shared" si="0"/>
        <v>0</v>
      </c>
      <c r="P13" s="2" t="str">
        <f t="shared" si="1"/>
        <v>Ties out</v>
      </c>
      <c r="Q13" s="115"/>
      <c r="R13" s="111"/>
    </row>
    <row r="14" spans="1:18" s="1" customFormat="1" ht="15" customHeight="1">
      <c r="A14" s="311"/>
      <c r="B14" s="312"/>
      <c r="C14" s="113"/>
      <c r="D14" s="114"/>
      <c r="E14" s="19">
        <f t="shared" si="2"/>
        <v>0</v>
      </c>
      <c r="F14" s="114"/>
      <c r="G14" s="109"/>
      <c r="H14" s="12">
        <f t="shared" si="3"/>
        <v>0</v>
      </c>
      <c r="I14" s="116"/>
      <c r="J14" s="116"/>
      <c r="K14" s="116"/>
      <c r="L14" s="116"/>
      <c r="M14" s="116"/>
      <c r="N14" s="116"/>
      <c r="O14" s="116">
        <f t="shared" si="0"/>
        <v>0</v>
      </c>
      <c r="P14" s="2" t="str">
        <f t="shared" si="1"/>
        <v>Ties out</v>
      </c>
      <c r="Q14" s="115"/>
      <c r="R14" s="111"/>
    </row>
    <row r="15" spans="1:18" s="1" customFormat="1" ht="15" customHeight="1">
      <c r="A15" s="311"/>
      <c r="B15" s="312"/>
      <c r="C15" s="113"/>
      <c r="D15" s="114"/>
      <c r="E15" s="19">
        <f t="shared" si="2"/>
        <v>0</v>
      </c>
      <c r="F15" s="114"/>
      <c r="G15" s="109"/>
      <c r="H15" s="12">
        <f t="shared" si="3"/>
        <v>0</v>
      </c>
      <c r="I15" s="116"/>
      <c r="J15" s="116"/>
      <c r="K15" s="116"/>
      <c r="L15" s="116"/>
      <c r="M15" s="116"/>
      <c r="N15" s="116"/>
      <c r="O15" s="116">
        <f t="shared" si="0"/>
        <v>0</v>
      </c>
      <c r="P15" s="2" t="str">
        <f t="shared" si="1"/>
        <v>Ties out</v>
      </c>
      <c r="Q15" s="115"/>
      <c r="R15" s="111"/>
    </row>
    <row r="16" spans="1:18" s="1" customFormat="1" ht="15" customHeight="1">
      <c r="A16" s="311"/>
      <c r="B16" s="312"/>
      <c r="C16" s="113"/>
      <c r="D16" s="114"/>
      <c r="E16" s="19">
        <f t="shared" si="2"/>
        <v>0</v>
      </c>
      <c r="F16" s="114"/>
      <c r="G16" s="109"/>
      <c r="H16" s="12">
        <f t="shared" si="3"/>
        <v>0</v>
      </c>
      <c r="I16" s="116"/>
      <c r="J16" s="116"/>
      <c r="K16" s="116"/>
      <c r="L16" s="116"/>
      <c r="M16" s="116"/>
      <c r="N16" s="116"/>
      <c r="O16" s="116">
        <f t="shared" si="0"/>
        <v>0</v>
      </c>
      <c r="P16" s="2" t="str">
        <f t="shared" si="1"/>
        <v>Ties out</v>
      </c>
      <c r="Q16" s="115"/>
      <c r="R16" s="111"/>
    </row>
    <row r="17" spans="1:18" s="1" customFormat="1" ht="15" customHeight="1">
      <c r="A17" s="311"/>
      <c r="B17" s="312"/>
      <c r="C17" s="113"/>
      <c r="D17" s="114"/>
      <c r="E17" s="19">
        <f t="shared" si="2"/>
        <v>0</v>
      </c>
      <c r="F17" s="114"/>
      <c r="G17" s="109"/>
      <c r="H17" s="12">
        <f t="shared" si="3"/>
        <v>0</v>
      </c>
      <c r="I17" s="116"/>
      <c r="J17" s="116"/>
      <c r="K17" s="116"/>
      <c r="L17" s="116"/>
      <c r="M17" s="116"/>
      <c r="N17" s="116"/>
      <c r="O17" s="116">
        <f t="shared" si="0"/>
        <v>0</v>
      </c>
      <c r="P17" s="2" t="str">
        <f t="shared" si="1"/>
        <v>Ties out</v>
      </c>
      <c r="Q17" s="115"/>
      <c r="R17" s="111"/>
    </row>
    <row r="18" spans="1:18" s="1" customFormat="1" ht="15" customHeight="1">
      <c r="A18" s="311"/>
      <c r="B18" s="312"/>
      <c r="C18" s="113"/>
      <c r="D18" s="114"/>
      <c r="E18" s="19">
        <f t="shared" si="2"/>
        <v>0</v>
      </c>
      <c r="F18" s="114"/>
      <c r="G18" s="109"/>
      <c r="H18" s="12">
        <f t="shared" si="3"/>
        <v>0</v>
      </c>
      <c r="I18" s="116"/>
      <c r="J18" s="116"/>
      <c r="K18" s="116"/>
      <c r="L18" s="116"/>
      <c r="M18" s="116"/>
      <c r="N18" s="116"/>
      <c r="O18" s="116">
        <f t="shared" si="0"/>
        <v>0</v>
      </c>
      <c r="P18" s="2" t="str">
        <f t="shared" si="1"/>
        <v>Ties out</v>
      </c>
      <c r="Q18" s="115"/>
      <c r="R18" s="111"/>
    </row>
    <row r="19" spans="1:18" s="1" customFormat="1" ht="15" customHeight="1">
      <c r="A19" s="311"/>
      <c r="B19" s="312"/>
      <c r="C19" s="113"/>
      <c r="D19" s="114"/>
      <c r="E19" s="19">
        <f t="shared" si="2"/>
        <v>0</v>
      </c>
      <c r="F19" s="114"/>
      <c r="G19" s="109"/>
      <c r="H19" s="12">
        <f t="shared" si="3"/>
        <v>0</v>
      </c>
      <c r="I19" s="116"/>
      <c r="J19" s="116"/>
      <c r="K19" s="116"/>
      <c r="L19" s="116"/>
      <c r="M19" s="116"/>
      <c r="N19" s="116"/>
      <c r="O19" s="116">
        <f t="shared" si="0"/>
        <v>0</v>
      </c>
      <c r="P19" s="2" t="str">
        <f t="shared" si="1"/>
        <v>Ties out</v>
      </c>
      <c r="Q19" s="115"/>
      <c r="R19" s="111"/>
    </row>
    <row r="20" spans="1:18" s="1" customFormat="1" ht="15" customHeight="1">
      <c r="A20" s="311"/>
      <c r="B20" s="312"/>
      <c r="C20" s="113"/>
      <c r="D20" s="114"/>
      <c r="E20" s="19">
        <f t="shared" si="2"/>
        <v>0</v>
      </c>
      <c r="F20" s="114"/>
      <c r="G20" s="109"/>
      <c r="H20" s="12">
        <f t="shared" si="3"/>
        <v>0</v>
      </c>
      <c r="I20" s="116"/>
      <c r="J20" s="116"/>
      <c r="K20" s="116"/>
      <c r="L20" s="116"/>
      <c r="M20" s="116"/>
      <c r="N20" s="116"/>
      <c r="O20" s="116">
        <f t="shared" si="0"/>
        <v>0</v>
      </c>
      <c r="P20" s="2" t="str">
        <f t="shared" si="1"/>
        <v>Ties out</v>
      </c>
      <c r="Q20" s="115"/>
      <c r="R20" s="111"/>
    </row>
    <row r="21" spans="1:18" s="1" customFormat="1" ht="15" customHeight="1">
      <c r="A21" s="311"/>
      <c r="B21" s="312"/>
      <c r="C21" s="113"/>
      <c r="D21" s="114"/>
      <c r="E21" s="19">
        <f t="shared" si="2"/>
        <v>0</v>
      </c>
      <c r="F21" s="114"/>
      <c r="G21" s="109"/>
      <c r="H21" s="12">
        <f t="shared" si="3"/>
        <v>0</v>
      </c>
      <c r="I21" s="116"/>
      <c r="J21" s="116"/>
      <c r="K21" s="116"/>
      <c r="L21" s="116"/>
      <c r="M21" s="116"/>
      <c r="N21" s="116"/>
      <c r="O21" s="116">
        <f t="shared" si="0"/>
        <v>0</v>
      </c>
      <c r="P21" s="2" t="str">
        <f t="shared" si="1"/>
        <v>Ties out</v>
      </c>
      <c r="Q21" s="115"/>
      <c r="R21" s="111"/>
    </row>
    <row r="22" spans="1:18" s="1" customFormat="1" ht="15" customHeight="1">
      <c r="A22" s="311"/>
      <c r="B22" s="312"/>
      <c r="C22" s="113"/>
      <c r="D22" s="114"/>
      <c r="E22" s="19">
        <f t="shared" si="2"/>
        <v>0</v>
      </c>
      <c r="F22" s="114"/>
      <c r="G22" s="109"/>
      <c r="H22" s="12">
        <f t="shared" si="3"/>
        <v>0</v>
      </c>
      <c r="I22" s="116"/>
      <c r="J22" s="116"/>
      <c r="K22" s="116"/>
      <c r="L22" s="116"/>
      <c r="M22" s="116"/>
      <c r="N22" s="116"/>
      <c r="O22" s="116">
        <f t="shared" si="0"/>
        <v>0</v>
      </c>
      <c r="P22" s="2" t="str">
        <f t="shared" si="1"/>
        <v>Ties out</v>
      </c>
      <c r="Q22" s="115"/>
      <c r="R22" s="111"/>
    </row>
    <row r="23" spans="1:18" s="1" customFormat="1" ht="15" customHeight="1">
      <c r="A23" s="311"/>
      <c r="B23" s="312"/>
      <c r="C23" s="113"/>
      <c r="D23" s="114"/>
      <c r="E23" s="19">
        <f t="shared" si="2"/>
        <v>0</v>
      </c>
      <c r="F23" s="114"/>
      <c r="G23" s="109"/>
      <c r="H23" s="12">
        <f t="shared" si="3"/>
        <v>0</v>
      </c>
      <c r="I23" s="116"/>
      <c r="J23" s="116"/>
      <c r="K23" s="116"/>
      <c r="L23" s="116"/>
      <c r="M23" s="116"/>
      <c r="N23" s="116"/>
      <c r="O23" s="116">
        <f t="shared" si="0"/>
        <v>0</v>
      </c>
      <c r="P23" s="2" t="str">
        <f t="shared" si="1"/>
        <v>Ties out</v>
      </c>
      <c r="Q23" s="115"/>
      <c r="R23" s="111"/>
    </row>
    <row r="24" spans="1:18" s="1" customFormat="1" ht="15" customHeight="1">
      <c r="A24" s="311"/>
      <c r="B24" s="312"/>
      <c r="C24" s="113"/>
      <c r="D24" s="114"/>
      <c r="E24" s="19">
        <f t="shared" si="2"/>
        <v>0</v>
      </c>
      <c r="F24" s="114"/>
      <c r="G24" s="109"/>
      <c r="H24" s="12">
        <f t="shared" si="3"/>
        <v>0</v>
      </c>
      <c r="I24" s="116"/>
      <c r="J24" s="116"/>
      <c r="K24" s="116"/>
      <c r="L24" s="116"/>
      <c r="M24" s="116"/>
      <c r="N24" s="116"/>
      <c r="O24" s="116">
        <f t="shared" si="0"/>
        <v>0</v>
      </c>
      <c r="P24" s="2" t="str">
        <f t="shared" si="1"/>
        <v>Ties out</v>
      </c>
      <c r="Q24" s="115"/>
      <c r="R24" s="111"/>
    </row>
    <row r="25" spans="1:18" s="1" customFormat="1" ht="15" customHeight="1">
      <c r="A25" s="311"/>
      <c r="B25" s="312"/>
      <c r="C25" s="113"/>
      <c r="D25" s="114"/>
      <c r="E25" s="19">
        <f t="shared" si="2"/>
        <v>0</v>
      </c>
      <c r="F25" s="114"/>
      <c r="G25" s="109"/>
      <c r="H25" s="12">
        <f t="shared" si="3"/>
        <v>0</v>
      </c>
      <c r="I25" s="116"/>
      <c r="J25" s="116"/>
      <c r="K25" s="116"/>
      <c r="L25" s="116"/>
      <c r="M25" s="116"/>
      <c r="N25" s="116"/>
      <c r="O25" s="116">
        <f t="shared" si="0"/>
        <v>0</v>
      </c>
      <c r="P25" s="2" t="str">
        <f t="shared" si="1"/>
        <v>Ties out</v>
      </c>
      <c r="Q25" s="115"/>
      <c r="R25" s="111"/>
    </row>
    <row r="26" spans="1:18" s="1" customFormat="1" ht="15" customHeight="1">
      <c r="A26" s="311"/>
      <c r="B26" s="312"/>
      <c r="C26" s="113"/>
      <c r="D26" s="114"/>
      <c r="E26" s="19">
        <f t="shared" si="2"/>
        <v>0</v>
      </c>
      <c r="F26" s="114"/>
      <c r="G26" s="109"/>
      <c r="H26" s="12">
        <f t="shared" si="3"/>
        <v>0</v>
      </c>
      <c r="I26" s="116"/>
      <c r="J26" s="116"/>
      <c r="K26" s="116"/>
      <c r="L26" s="116"/>
      <c r="M26" s="116"/>
      <c r="N26" s="116"/>
      <c r="O26" s="116">
        <f t="shared" si="0"/>
        <v>0</v>
      </c>
      <c r="P26" s="2" t="str">
        <f t="shared" si="1"/>
        <v>Ties out</v>
      </c>
      <c r="Q26" s="115"/>
      <c r="R26" s="111"/>
    </row>
    <row r="27" spans="1:18" s="1" customFormat="1" ht="15" customHeight="1">
      <c r="A27" s="311"/>
      <c r="B27" s="312"/>
      <c r="C27" s="113"/>
      <c r="D27" s="114"/>
      <c r="E27" s="19">
        <f t="shared" si="2"/>
        <v>0</v>
      </c>
      <c r="F27" s="114"/>
      <c r="G27" s="109"/>
      <c r="H27" s="12">
        <f t="shared" si="3"/>
        <v>0</v>
      </c>
      <c r="I27" s="116"/>
      <c r="J27" s="116"/>
      <c r="K27" s="116"/>
      <c r="L27" s="116"/>
      <c r="M27" s="116"/>
      <c r="N27" s="116"/>
      <c r="O27" s="116">
        <f t="shared" si="0"/>
        <v>0</v>
      </c>
      <c r="P27" s="2" t="str">
        <f t="shared" si="1"/>
        <v>Ties out</v>
      </c>
      <c r="Q27" s="115"/>
      <c r="R27" s="111"/>
    </row>
    <row r="28" spans="1:18" s="1" customFormat="1" ht="15" customHeight="1" thickBot="1">
      <c r="A28" s="325" t="s">
        <v>116</v>
      </c>
      <c r="B28" s="326"/>
      <c r="C28" s="20"/>
      <c r="D28" s="21"/>
      <c r="E28" s="22">
        <f t="shared" ref="E28:O28" si="4">SUM(E8:E27)</f>
        <v>0</v>
      </c>
      <c r="F28" s="16">
        <f t="shared" si="4"/>
        <v>0</v>
      </c>
      <c r="G28" s="16">
        <f t="shared" si="4"/>
        <v>0</v>
      </c>
      <c r="H28" s="16">
        <f t="shared" si="4"/>
        <v>0</v>
      </c>
      <c r="I28" s="83">
        <f t="shared" si="4"/>
        <v>0</v>
      </c>
      <c r="J28" s="83">
        <f t="shared" si="4"/>
        <v>0</v>
      </c>
      <c r="K28" s="83">
        <f t="shared" si="4"/>
        <v>0</v>
      </c>
      <c r="L28" s="83">
        <f t="shared" si="4"/>
        <v>0</v>
      </c>
      <c r="M28" s="83">
        <f t="shared" si="4"/>
        <v>0</v>
      </c>
      <c r="N28" s="83">
        <f t="shared" si="4"/>
        <v>0</v>
      </c>
      <c r="O28" s="83">
        <f t="shared" si="4"/>
        <v>0</v>
      </c>
      <c r="Q28" s="16"/>
      <c r="R28" s="15"/>
    </row>
    <row r="29" spans="1:18" ht="15.6" thickTop="1" thickBot="1">
      <c r="A29" s="1"/>
      <c r="B29" s="1"/>
      <c r="C29" s="1"/>
      <c r="D29" s="1"/>
      <c r="E29" s="1"/>
      <c r="F29" s="1"/>
      <c r="G29" s="10"/>
      <c r="H29" s="10"/>
      <c r="I29" s="82"/>
      <c r="J29" s="82"/>
      <c r="K29" s="82"/>
      <c r="L29" s="82"/>
      <c r="M29" s="82"/>
      <c r="N29" s="82"/>
      <c r="O29" s="82"/>
      <c r="P29" s="1"/>
      <c r="Q29" s="1"/>
    </row>
    <row r="30" spans="1:18" ht="15" customHeight="1">
      <c r="A30" s="1"/>
      <c r="B30" s="1"/>
      <c r="C30" s="314" t="s">
        <v>117</v>
      </c>
      <c r="D30" s="315"/>
      <c r="E30" s="315"/>
      <c r="F30" s="315"/>
      <c r="G30" s="315"/>
      <c r="H30" s="315"/>
      <c r="I30" s="316"/>
      <c r="J30" s="1"/>
      <c r="K30" s="1"/>
      <c r="L30" s="1"/>
      <c r="M30" s="1"/>
      <c r="N30" s="1"/>
      <c r="O30" s="1"/>
      <c r="P30" s="1"/>
      <c r="Q30" s="1"/>
    </row>
    <row r="31" spans="1:18">
      <c r="A31" s="1"/>
      <c r="B31" s="1"/>
      <c r="C31" s="317"/>
      <c r="D31" s="318"/>
      <c r="E31" s="318"/>
      <c r="F31" s="318"/>
      <c r="G31" s="318"/>
      <c r="H31" s="318"/>
      <c r="I31" s="319"/>
      <c r="J31" s="1"/>
      <c r="K31" s="1"/>
      <c r="L31" s="1"/>
      <c r="M31" s="1"/>
      <c r="N31" s="1"/>
      <c r="O31" s="1"/>
      <c r="P31" s="1"/>
      <c r="Q31" s="1"/>
    </row>
    <row r="32" spans="1:18">
      <c r="A32" s="1"/>
      <c r="B32" s="1"/>
      <c r="C32" s="317"/>
      <c r="D32" s="318"/>
      <c r="E32" s="318"/>
      <c r="F32" s="318"/>
      <c r="G32" s="318"/>
      <c r="H32" s="318"/>
      <c r="I32" s="319"/>
      <c r="J32" s="1"/>
      <c r="K32" s="1"/>
      <c r="L32" s="1"/>
      <c r="M32" s="1"/>
      <c r="N32" s="1"/>
      <c r="O32" s="1"/>
      <c r="P32" s="1"/>
      <c r="Q32" s="1"/>
    </row>
    <row r="33" spans="1:17">
      <c r="A33" s="1"/>
      <c r="B33" s="1"/>
      <c r="C33" s="317"/>
      <c r="D33" s="318"/>
      <c r="E33" s="318"/>
      <c r="F33" s="318"/>
      <c r="G33" s="318"/>
      <c r="H33" s="318"/>
      <c r="I33" s="319"/>
      <c r="J33" s="1"/>
      <c r="K33" s="1"/>
      <c r="L33" s="1"/>
      <c r="M33" s="1"/>
      <c r="N33" s="1"/>
      <c r="O33" s="1"/>
      <c r="P33" s="1"/>
      <c r="Q33" s="1"/>
    </row>
    <row r="34" spans="1:17">
      <c r="A34" s="1"/>
      <c r="B34" s="1"/>
      <c r="C34" s="317"/>
      <c r="D34" s="318"/>
      <c r="E34" s="318"/>
      <c r="F34" s="318"/>
      <c r="G34" s="318"/>
      <c r="H34" s="318"/>
      <c r="I34" s="319"/>
      <c r="J34" s="1"/>
      <c r="K34" s="1"/>
      <c r="L34" s="1"/>
      <c r="M34" s="1"/>
      <c r="N34" s="1"/>
      <c r="O34" s="1"/>
      <c r="P34" s="1"/>
      <c r="Q34" s="1"/>
    </row>
    <row r="35" spans="1:17">
      <c r="A35" s="1"/>
      <c r="B35" s="1"/>
      <c r="C35" s="317"/>
      <c r="D35" s="318"/>
      <c r="E35" s="318"/>
      <c r="F35" s="318"/>
      <c r="G35" s="318"/>
      <c r="H35" s="318"/>
      <c r="I35" s="319"/>
      <c r="J35" s="1"/>
      <c r="K35" s="1"/>
      <c r="L35" s="1"/>
      <c r="M35" s="1"/>
      <c r="N35" s="1"/>
      <c r="O35" s="1"/>
      <c r="P35" s="1"/>
      <c r="Q35" s="1"/>
    </row>
    <row r="36" spans="1:17">
      <c r="A36" s="1"/>
      <c r="B36" s="1"/>
      <c r="C36" s="317"/>
      <c r="D36" s="318"/>
      <c r="E36" s="318"/>
      <c r="F36" s="318"/>
      <c r="G36" s="318"/>
      <c r="H36" s="318"/>
      <c r="I36" s="319"/>
      <c r="J36" s="1"/>
      <c r="K36" s="1"/>
      <c r="L36" s="1"/>
      <c r="M36" s="1"/>
      <c r="N36" s="1"/>
      <c r="O36" s="1"/>
      <c r="P36" s="1"/>
      <c r="Q36" s="1"/>
    </row>
    <row r="37" spans="1:17">
      <c r="A37" s="1"/>
      <c r="B37" s="1"/>
      <c r="C37" s="317"/>
      <c r="D37" s="318"/>
      <c r="E37" s="318"/>
      <c r="F37" s="318"/>
      <c r="G37" s="318"/>
      <c r="H37" s="318"/>
      <c r="I37" s="319"/>
      <c r="J37" s="1"/>
      <c r="K37" s="1"/>
      <c r="L37" s="1"/>
      <c r="M37" s="1"/>
      <c r="N37" s="1"/>
      <c r="O37" s="1"/>
      <c r="P37" s="1"/>
      <c r="Q37" s="1"/>
    </row>
    <row r="38" spans="1:17">
      <c r="A38" s="1"/>
      <c r="B38" s="1"/>
      <c r="C38" s="317"/>
      <c r="D38" s="318"/>
      <c r="E38" s="318"/>
      <c r="F38" s="318"/>
      <c r="G38" s="318"/>
      <c r="H38" s="318"/>
      <c r="I38" s="319"/>
      <c r="J38" s="1"/>
      <c r="K38" s="1"/>
      <c r="L38" s="1"/>
      <c r="M38" s="1"/>
      <c r="N38" s="1"/>
      <c r="O38" s="1"/>
      <c r="P38" s="1"/>
      <c r="Q38" s="1"/>
    </row>
    <row r="39" spans="1:17">
      <c r="C39" s="317"/>
      <c r="D39" s="318"/>
      <c r="E39" s="318"/>
      <c r="F39" s="318"/>
      <c r="G39" s="318"/>
      <c r="H39" s="318"/>
      <c r="I39" s="319"/>
    </row>
    <row r="40" spans="1:17">
      <c r="C40" s="317"/>
      <c r="D40" s="318"/>
      <c r="E40" s="318"/>
      <c r="F40" s="318"/>
      <c r="G40" s="318"/>
      <c r="H40" s="318"/>
      <c r="I40" s="319"/>
    </row>
    <row r="41" spans="1:17" ht="15" thickBot="1">
      <c r="C41" s="320"/>
      <c r="D41" s="321"/>
      <c r="E41" s="321"/>
      <c r="F41" s="321"/>
      <c r="G41" s="321"/>
      <c r="H41" s="321"/>
      <c r="I41" s="322"/>
    </row>
  </sheetData>
  <sheetProtection sheet="1" objects="1" scenarios="1" autoFilter="0"/>
  <mergeCells count="27">
    <mergeCell ref="C30:I41"/>
    <mergeCell ref="A7:B7"/>
    <mergeCell ref="A8:B8"/>
    <mergeCell ref="A21:B21"/>
    <mergeCell ref="A22:B22"/>
    <mergeCell ref="A23:B23"/>
    <mergeCell ref="A24:B24"/>
    <mergeCell ref="A25:B25"/>
    <mergeCell ref="A26:B26"/>
    <mergeCell ref="A18:B18"/>
    <mergeCell ref="A28:B28"/>
    <mergeCell ref="A20:B20"/>
    <mergeCell ref="A19:B19"/>
    <mergeCell ref="A9:B9"/>
    <mergeCell ref="A10:B10"/>
    <mergeCell ref="A11:B11"/>
    <mergeCell ref="A27:B27"/>
    <mergeCell ref="A17:B17"/>
    <mergeCell ref="A1:G1"/>
    <mergeCell ref="B3:D3"/>
    <mergeCell ref="B4:D4"/>
    <mergeCell ref="B5:I5"/>
    <mergeCell ref="A12:B12"/>
    <mergeCell ref="A13:B13"/>
    <mergeCell ref="A14:B14"/>
    <mergeCell ref="A15:B15"/>
    <mergeCell ref="A16:B16"/>
  </mergeCells>
  <conditionalFormatting sqref="A1 P1:Q6 A2:O2 A6:O6 A29:Q29 A30:C30 J30:Q38 A31:B38">
    <cfRule type="expression" dxfId="42" priority="13">
      <formula>CELL("protect",A1)=0</formula>
    </cfRule>
  </conditionalFormatting>
  <conditionalFormatting sqref="A3:A5">
    <cfRule type="expression" dxfId="41" priority="4" stopIfTrue="1">
      <formula>CELL("protect",A3)=0</formula>
    </cfRule>
  </conditionalFormatting>
  <conditionalFormatting sqref="A7:XFD28">
    <cfRule type="expression" dxfId="40" priority="6">
      <formula>CELL("protect",A7)=0</formula>
    </cfRule>
  </conditionalFormatting>
  <conditionalFormatting sqref="B3:O5">
    <cfRule type="expression" dxfId="39" priority="2">
      <formula>CELL("protect",B3)=0</formula>
    </cfRule>
  </conditionalFormatting>
  <conditionalFormatting sqref="H1:O1">
    <cfRule type="expression" dxfId="38" priority="1">
      <formula>CELL("protect",H1)=0</formula>
    </cfRule>
  </conditionalFormatting>
  <conditionalFormatting sqref="P8:R27">
    <cfRule type="cellIs" dxfId="37" priority="7" operator="equal">
      <formula>"ERROR"</formula>
    </cfRule>
    <cfRule type="cellIs" dxfId="36" priority="8" operator="equal">
      <formula>"Ties Out"</formula>
    </cfRule>
  </conditionalFormatting>
  <pageMargins left="0.7" right="0.7" top="0.75" bottom="0.75" header="0.3" footer="0.3"/>
  <pageSetup scale="94" orientation="landscape" r:id="rId1"/>
  <colBreaks count="1" manualBreakCount="1">
    <brk id="8" max="2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B25F0-12A4-404E-86A9-38436F6E7846}">
  <sheetPr codeName="Sheet5">
    <tabColor rgb="FF92D050"/>
  </sheetPr>
  <dimension ref="A1:Q48"/>
  <sheetViews>
    <sheetView topLeftCell="B3" zoomScaleNormal="100" workbookViewId="0">
      <selection activeCell="G11" sqref="G11"/>
    </sheetView>
  </sheetViews>
  <sheetFormatPr defaultColWidth="9.140625" defaultRowHeight="14.45"/>
  <cols>
    <col min="1" max="1" width="38.7109375" style="1" customWidth="1"/>
    <col min="2" max="2" width="12.28515625" style="23" customWidth="1"/>
    <col min="3" max="3" width="14.7109375" style="7" customWidth="1"/>
    <col min="4" max="4" width="18.140625" style="7" customWidth="1"/>
    <col min="5" max="5" width="16" style="1" customWidth="1"/>
    <col min="6" max="6" width="25.42578125" style="3" customWidth="1"/>
    <col min="7" max="7" width="30.5703125" style="3" customWidth="1"/>
    <col min="8" max="8" width="16.42578125" style="1" customWidth="1"/>
    <col min="9" max="9" width="16.28515625" style="1" bestFit="1" customWidth="1"/>
    <col min="10" max="14" width="15" style="1" customWidth="1"/>
    <col min="15" max="15" width="16.28515625" style="1" bestFit="1" customWidth="1"/>
    <col min="16" max="16" width="10.28515625" style="1" bestFit="1" customWidth="1"/>
    <col min="17" max="17" width="112.42578125" style="3" customWidth="1"/>
    <col min="18" max="16384" width="9.140625" style="1"/>
  </cols>
  <sheetData>
    <row r="1" spans="1:17" ht="21" customHeight="1">
      <c r="A1" s="288" t="s">
        <v>118</v>
      </c>
      <c r="B1" s="288"/>
      <c r="C1" s="288"/>
      <c r="D1" s="234"/>
      <c r="E1" s="96"/>
      <c r="F1" s="96"/>
      <c r="G1" s="96"/>
    </row>
    <row r="2" spans="1:17" ht="15" customHeight="1">
      <c r="B2" s="1"/>
      <c r="C2" s="1"/>
      <c r="D2" s="1"/>
      <c r="F2" s="1"/>
      <c r="G2" s="10"/>
    </row>
    <row r="3" spans="1:17" ht="15" customHeight="1">
      <c r="A3" s="212" t="s">
        <v>3</v>
      </c>
      <c r="B3" s="301">
        <f>Input!B3</f>
        <v>0</v>
      </c>
      <c r="C3" s="301"/>
      <c r="D3" s="301"/>
      <c r="E3" s="234"/>
      <c r="F3" s="234"/>
      <c r="G3" s="234"/>
      <c r="H3" s="55"/>
      <c r="I3" s="235"/>
    </row>
    <row r="4" spans="1:17" ht="15" customHeight="1">
      <c r="A4" s="212" t="s">
        <v>10</v>
      </c>
      <c r="B4" s="301">
        <f>+Input!B4</f>
        <v>0</v>
      </c>
      <c r="C4" s="301"/>
      <c r="D4" s="301"/>
      <c r="E4" s="234"/>
      <c r="F4" s="234"/>
      <c r="G4" s="234"/>
      <c r="H4" s="55"/>
      <c r="I4" s="235"/>
    </row>
    <row r="5" spans="1:17" ht="15" customHeight="1">
      <c r="A5" s="212" t="s">
        <v>12</v>
      </c>
      <c r="B5" s="301" t="str">
        <f>+Input!B5</f>
        <v>NAT-RD-25-0001</v>
      </c>
      <c r="C5" s="301"/>
      <c r="D5" s="301"/>
      <c r="E5" s="301"/>
      <c r="F5" s="301"/>
      <c r="G5" s="301"/>
      <c r="H5" s="301"/>
      <c r="I5" s="301"/>
    </row>
    <row r="6" spans="1:17" ht="15" customHeight="1" thickBot="1">
      <c r="A6" s="212"/>
      <c r="B6" s="220"/>
      <c r="C6" s="220"/>
      <c r="D6" s="220"/>
      <c r="E6" s="220"/>
      <c r="F6" s="220"/>
      <c r="G6" s="220"/>
      <c r="H6" s="220"/>
      <c r="I6" s="220"/>
    </row>
    <row r="7" spans="1:17" ht="23.25" customHeight="1">
      <c r="A7" s="333" t="s">
        <v>119</v>
      </c>
      <c r="B7" s="334"/>
      <c r="C7" s="334"/>
      <c r="D7" s="334"/>
      <c r="E7" s="334"/>
      <c r="F7" s="334"/>
      <c r="G7" s="334"/>
      <c r="H7" s="335"/>
      <c r="I7" s="220"/>
    </row>
    <row r="8" spans="1:17" ht="24.75" customHeight="1" thickBot="1">
      <c r="A8" s="336"/>
      <c r="B8" s="337"/>
      <c r="C8" s="337"/>
      <c r="D8" s="337"/>
      <c r="E8" s="337"/>
      <c r="F8" s="337"/>
      <c r="G8" s="337"/>
      <c r="H8" s="338"/>
      <c r="I8" s="220"/>
    </row>
    <row r="9" spans="1:17" ht="15" customHeight="1"/>
    <row r="10" spans="1:17" ht="58.5" thickBot="1">
      <c r="A10" s="25" t="s">
        <v>120</v>
      </c>
      <c r="B10" s="25" t="s">
        <v>121</v>
      </c>
      <c r="C10" s="79" t="s">
        <v>122</v>
      </c>
      <c r="D10" s="79" t="s">
        <v>123</v>
      </c>
      <c r="E10" s="25" t="s">
        <v>124</v>
      </c>
      <c r="F10" s="25" t="s">
        <v>125</v>
      </c>
      <c r="G10" s="25" t="s">
        <v>126</v>
      </c>
      <c r="H10" s="25" t="s">
        <v>127</v>
      </c>
      <c r="I10" s="26" t="s">
        <v>4</v>
      </c>
      <c r="J10" s="26" t="s">
        <v>5</v>
      </c>
      <c r="K10" s="26" t="s">
        <v>6</v>
      </c>
      <c r="L10" s="26" t="s">
        <v>7</v>
      </c>
      <c r="M10" s="26" t="s">
        <v>8</v>
      </c>
      <c r="N10" s="26" t="s">
        <v>9</v>
      </c>
      <c r="O10" s="26" t="s">
        <v>103</v>
      </c>
      <c r="P10" s="23" t="s">
        <v>104</v>
      </c>
      <c r="Q10" s="24" t="s">
        <v>128</v>
      </c>
    </row>
    <row r="11" spans="1:17" ht="15" customHeight="1">
      <c r="A11" s="117"/>
      <c r="B11" s="118"/>
      <c r="C11" s="119"/>
      <c r="D11" s="27">
        <f>+B11*C11</f>
        <v>0</v>
      </c>
      <c r="E11" s="117"/>
      <c r="F11" s="120"/>
      <c r="G11" s="120"/>
      <c r="H11" s="117"/>
      <c r="I11" s="119"/>
      <c r="J11" s="119"/>
      <c r="K11" s="119"/>
      <c r="L11" s="119"/>
      <c r="M11" s="119"/>
      <c r="N11" s="119"/>
      <c r="O11" s="27">
        <f t="shared" ref="O11:O37" si="0">SUM(I11:N11)</f>
        <v>0</v>
      </c>
      <c r="P11" s="2" t="str">
        <f>IF(+O11-D11=0,"Ties Out","ERROR")</f>
        <v>Ties Out</v>
      </c>
      <c r="Q11" s="120"/>
    </row>
    <row r="12" spans="1:17" ht="15" customHeight="1">
      <c r="A12" s="107"/>
      <c r="B12" s="108"/>
      <c r="C12" s="110"/>
      <c r="D12" s="13">
        <f t="shared" ref="D12:D37" si="1">+B12*C12</f>
        <v>0</v>
      </c>
      <c r="E12" s="107"/>
      <c r="F12" s="111"/>
      <c r="G12" s="111"/>
      <c r="H12" s="107"/>
      <c r="I12" s="110"/>
      <c r="J12" s="110"/>
      <c r="K12" s="110"/>
      <c r="L12" s="110"/>
      <c r="M12" s="110"/>
      <c r="N12" s="110"/>
      <c r="O12" s="13">
        <f t="shared" si="0"/>
        <v>0</v>
      </c>
      <c r="P12" s="2" t="str">
        <f t="shared" ref="P12:P37" si="2">IF(+O12-D12=0,"Ties Out","ERROR")</f>
        <v>Ties Out</v>
      </c>
      <c r="Q12" s="111"/>
    </row>
    <row r="13" spans="1:17" ht="15" customHeight="1">
      <c r="A13" s="107"/>
      <c r="B13" s="108"/>
      <c r="C13" s="110"/>
      <c r="D13" s="13">
        <f t="shared" si="1"/>
        <v>0</v>
      </c>
      <c r="E13" s="107"/>
      <c r="F13" s="111"/>
      <c r="G13" s="111"/>
      <c r="H13" s="107"/>
      <c r="I13" s="110"/>
      <c r="J13" s="110"/>
      <c r="K13" s="110"/>
      <c r="L13" s="110"/>
      <c r="M13" s="110"/>
      <c r="N13" s="110"/>
      <c r="O13" s="13">
        <f t="shared" si="0"/>
        <v>0</v>
      </c>
      <c r="P13" s="2" t="str">
        <f t="shared" si="2"/>
        <v>Ties Out</v>
      </c>
      <c r="Q13" s="111"/>
    </row>
    <row r="14" spans="1:17" ht="15" customHeight="1">
      <c r="A14" s="107"/>
      <c r="B14" s="108"/>
      <c r="C14" s="110"/>
      <c r="D14" s="13">
        <f t="shared" si="1"/>
        <v>0</v>
      </c>
      <c r="E14" s="107"/>
      <c r="F14" s="111"/>
      <c r="G14" s="111"/>
      <c r="H14" s="107"/>
      <c r="I14" s="110"/>
      <c r="J14" s="110"/>
      <c r="K14" s="110"/>
      <c r="L14" s="110"/>
      <c r="M14" s="110"/>
      <c r="N14" s="110"/>
      <c r="O14" s="13">
        <f t="shared" si="0"/>
        <v>0</v>
      </c>
      <c r="P14" s="2" t="str">
        <f t="shared" si="2"/>
        <v>Ties Out</v>
      </c>
      <c r="Q14" s="111"/>
    </row>
    <row r="15" spans="1:17" ht="15" customHeight="1">
      <c r="A15" s="107"/>
      <c r="B15" s="108"/>
      <c r="C15" s="110"/>
      <c r="D15" s="13">
        <f t="shared" si="1"/>
        <v>0</v>
      </c>
      <c r="E15" s="107"/>
      <c r="F15" s="111"/>
      <c r="G15" s="111"/>
      <c r="H15" s="107"/>
      <c r="I15" s="110"/>
      <c r="J15" s="110"/>
      <c r="K15" s="110"/>
      <c r="L15" s="110"/>
      <c r="M15" s="110"/>
      <c r="N15" s="110"/>
      <c r="O15" s="13">
        <f t="shared" si="0"/>
        <v>0</v>
      </c>
      <c r="P15" s="2" t="str">
        <f t="shared" si="2"/>
        <v>Ties Out</v>
      </c>
      <c r="Q15" s="111"/>
    </row>
    <row r="16" spans="1:17" ht="15" customHeight="1">
      <c r="A16" s="107"/>
      <c r="B16" s="108"/>
      <c r="C16" s="110"/>
      <c r="D16" s="13">
        <f t="shared" si="1"/>
        <v>0</v>
      </c>
      <c r="E16" s="107"/>
      <c r="F16" s="111"/>
      <c r="G16" s="111"/>
      <c r="H16" s="107"/>
      <c r="I16" s="110"/>
      <c r="J16" s="110"/>
      <c r="K16" s="110"/>
      <c r="L16" s="110"/>
      <c r="M16" s="110"/>
      <c r="N16" s="110"/>
      <c r="O16" s="13">
        <f t="shared" si="0"/>
        <v>0</v>
      </c>
      <c r="P16" s="2" t="str">
        <f t="shared" si="2"/>
        <v>Ties Out</v>
      </c>
      <c r="Q16" s="111"/>
    </row>
    <row r="17" spans="1:17" ht="15" customHeight="1">
      <c r="A17" s="107"/>
      <c r="B17" s="108"/>
      <c r="C17" s="110"/>
      <c r="D17" s="13">
        <f t="shared" si="1"/>
        <v>0</v>
      </c>
      <c r="E17" s="107"/>
      <c r="F17" s="111"/>
      <c r="G17" s="111"/>
      <c r="H17" s="107"/>
      <c r="I17" s="110"/>
      <c r="J17" s="110"/>
      <c r="K17" s="110"/>
      <c r="L17" s="110"/>
      <c r="M17" s="110"/>
      <c r="N17" s="110"/>
      <c r="O17" s="13">
        <f t="shared" si="0"/>
        <v>0</v>
      </c>
      <c r="P17" s="2" t="str">
        <f t="shared" si="2"/>
        <v>Ties Out</v>
      </c>
      <c r="Q17" s="111"/>
    </row>
    <row r="18" spans="1:17" ht="15" customHeight="1">
      <c r="A18" s="107"/>
      <c r="B18" s="108"/>
      <c r="C18" s="110"/>
      <c r="D18" s="13">
        <f t="shared" si="1"/>
        <v>0</v>
      </c>
      <c r="E18" s="107"/>
      <c r="F18" s="111"/>
      <c r="G18" s="111"/>
      <c r="H18" s="107"/>
      <c r="I18" s="110"/>
      <c r="J18" s="110"/>
      <c r="K18" s="110"/>
      <c r="L18" s="110"/>
      <c r="M18" s="110"/>
      <c r="N18" s="110"/>
      <c r="O18" s="13">
        <f t="shared" si="0"/>
        <v>0</v>
      </c>
      <c r="P18" s="2" t="str">
        <f t="shared" si="2"/>
        <v>Ties Out</v>
      </c>
      <c r="Q18" s="111"/>
    </row>
    <row r="19" spans="1:17" ht="15" customHeight="1">
      <c r="A19" s="107"/>
      <c r="B19" s="108"/>
      <c r="C19" s="110"/>
      <c r="D19" s="13">
        <f t="shared" si="1"/>
        <v>0</v>
      </c>
      <c r="E19" s="107"/>
      <c r="F19" s="111"/>
      <c r="G19" s="111"/>
      <c r="H19" s="107"/>
      <c r="I19" s="110"/>
      <c r="J19" s="110"/>
      <c r="K19" s="110"/>
      <c r="L19" s="110"/>
      <c r="M19" s="110"/>
      <c r="N19" s="110"/>
      <c r="O19" s="13">
        <f t="shared" si="0"/>
        <v>0</v>
      </c>
      <c r="P19" s="2" t="str">
        <f t="shared" si="2"/>
        <v>Ties Out</v>
      </c>
      <c r="Q19" s="111"/>
    </row>
    <row r="20" spans="1:17" ht="15" customHeight="1">
      <c r="A20" s="107"/>
      <c r="B20" s="108"/>
      <c r="C20" s="110"/>
      <c r="D20" s="13">
        <f t="shared" si="1"/>
        <v>0</v>
      </c>
      <c r="E20" s="107"/>
      <c r="F20" s="111"/>
      <c r="G20" s="111"/>
      <c r="H20" s="107"/>
      <c r="I20" s="110"/>
      <c r="J20" s="110"/>
      <c r="K20" s="110"/>
      <c r="L20" s="110"/>
      <c r="M20" s="110"/>
      <c r="N20" s="110"/>
      <c r="O20" s="13">
        <f t="shared" si="0"/>
        <v>0</v>
      </c>
      <c r="P20" s="2" t="str">
        <f t="shared" si="2"/>
        <v>Ties Out</v>
      </c>
      <c r="Q20" s="111"/>
    </row>
    <row r="21" spans="1:17" ht="15" customHeight="1">
      <c r="A21" s="107"/>
      <c r="B21" s="108"/>
      <c r="C21" s="110"/>
      <c r="D21" s="13">
        <f t="shared" si="1"/>
        <v>0</v>
      </c>
      <c r="E21" s="107"/>
      <c r="F21" s="111"/>
      <c r="G21" s="111"/>
      <c r="H21" s="107"/>
      <c r="I21" s="110"/>
      <c r="J21" s="110"/>
      <c r="K21" s="110"/>
      <c r="L21" s="110"/>
      <c r="M21" s="110"/>
      <c r="N21" s="110"/>
      <c r="O21" s="13">
        <f t="shared" si="0"/>
        <v>0</v>
      </c>
      <c r="P21" s="2" t="str">
        <f t="shared" si="2"/>
        <v>Ties Out</v>
      </c>
      <c r="Q21" s="111"/>
    </row>
    <row r="22" spans="1:17" ht="15" customHeight="1">
      <c r="A22" s="107"/>
      <c r="B22" s="108"/>
      <c r="C22" s="110"/>
      <c r="D22" s="13">
        <f t="shared" si="1"/>
        <v>0</v>
      </c>
      <c r="E22" s="107"/>
      <c r="F22" s="111"/>
      <c r="G22" s="111"/>
      <c r="H22" s="107"/>
      <c r="I22" s="110"/>
      <c r="J22" s="110"/>
      <c r="K22" s="110"/>
      <c r="L22" s="110"/>
      <c r="M22" s="110"/>
      <c r="N22" s="110"/>
      <c r="O22" s="13">
        <f t="shared" si="0"/>
        <v>0</v>
      </c>
      <c r="P22" s="2" t="str">
        <f t="shared" si="2"/>
        <v>Ties Out</v>
      </c>
      <c r="Q22" s="111"/>
    </row>
    <row r="23" spans="1:17" ht="15" customHeight="1">
      <c r="A23" s="107"/>
      <c r="B23" s="108"/>
      <c r="C23" s="110"/>
      <c r="D23" s="13">
        <f t="shared" si="1"/>
        <v>0</v>
      </c>
      <c r="E23" s="107"/>
      <c r="F23" s="111"/>
      <c r="G23" s="111"/>
      <c r="H23" s="107"/>
      <c r="I23" s="110"/>
      <c r="J23" s="110"/>
      <c r="K23" s="110"/>
      <c r="L23" s="110"/>
      <c r="M23" s="110"/>
      <c r="N23" s="110"/>
      <c r="O23" s="13">
        <f t="shared" si="0"/>
        <v>0</v>
      </c>
      <c r="P23" s="2" t="str">
        <f t="shared" si="2"/>
        <v>Ties Out</v>
      </c>
      <c r="Q23" s="111"/>
    </row>
    <row r="24" spans="1:17" ht="15" customHeight="1">
      <c r="A24" s="107"/>
      <c r="B24" s="108"/>
      <c r="C24" s="110"/>
      <c r="D24" s="13">
        <f t="shared" si="1"/>
        <v>0</v>
      </c>
      <c r="E24" s="107"/>
      <c r="F24" s="111"/>
      <c r="G24" s="111"/>
      <c r="H24" s="107"/>
      <c r="I24" s="110"/>
      <c r="J24" s="110"/>
      <c r="K24" s="110"/>
      <c r="L24" s="110"/>
      <c r="M24" s="110"/>
      <c r="N24" s="110"/>
      <c r="O24" s="13">
        <f t="shared" si="0"/>
        <v>0</v>
      </c>
      <c r="P24" s="2" t="str">
        <f t="shared" si="2"/>
        <v>Ties Out</v>
      </c>
      <c r="Q24" s="111"/>
    </row>
    <row r="25" spans="1:17" ht="15" customHeight="1">
      <c r="A25" s="107"/>
      <c r="B25" s="108"/>
      <c r="C25" s="110"/>
      <c r="D25" s="13">
        <f t="shared" si="1"/>
        <v>0</v>
      </c>
      <c r="E25" s="107"/>
      <c r="F25" s="111"/>
      <c r="G25" s="111"/>
      <c r="H25" s="107"/>
      <c r="I25" s="110"/>
      <c r="J25" s="110"/>
      <c r="K25" s="110"/>
      <c r="L25" s="110"/>
      <c r="M25" s="110"/>
      <c r="N25" s="110"/>
      <c r="O25" s="13">
        <f t="shared" si="0"/>
        <v>0</v>
      </c>
      <c r="P25" s="2" t="str">
        <f t="shared" si="2"/>
        <v>Ties Out</v>
      </c>
      <c r="Q25" s="111"/>
    </row>
    <row r="26" spans="1:17" ht="15" customHeight="1">
      <c r="A26" s="107"/>
      <c r="B26" s="108"/>
      <c r="C26" s="110"/>
      <c r="D26" s="13">
        <f t="shared" si="1"/>
        <v>0</v>
      </c>
      <c r="E26" s="107"/>
      <c r="F26" s="111"/>
      <c r="G26" s="111"/>
      <c r="H26" s="107"/>
      <c r="I26" s="110"/>
      <c r="J26" s="110"/>
      <c r="K26" s="110"/>
      <c r="L26" s="110"/>
      <c r="M26" s="110"/>
      <c r="N26" s="110"/>
      <c r="O26" s="13">
        <f t="shared" si="0"/>
        <v>0</v>
      </c>
      <c r="P26" s="2" t="str">
        <f t="shared" si="2"/>
        <v>Ties Out</v>
      </c>
      <c r="Q26" s="111"/>
    </row>
    <row r="27" spans="1:17" ht="15" customHeight="1">
      <c r="A27" s="107"/>
      <c r="B27" s="108"/>
      <c r="C27" s="110"/>
      <c r="D27" s="13">
        <f t="shared" si="1"/>
        <v>0</v>
      </c>
      <c r="E27" s="107"/>
      <c r="F27" s="111"/>
      <c r="G27" s="111"/>
      <c r="H27" s="107"/>
      <c r="I27" s="110"/>
      <c r="J27" s="110"/>
      <c r="K27" s="110"/>
      <c r="L27" s="110"/>
      <c r="M27" s="110"/>
      <c r="N27" s="110"/>
      <c r="O27" s="13">
        <f t="shared" si="0"/>
        <v>0</v>
      </c>
      <c r="P27" s="2" t="str">
        <f t="shared" si="2"/>
        <v>Ties Out</v>
      </c>
      <c r="Q27" s="111"/>
    </row>
    <row r="28" spans="1:17" ht="15" customHeight="1">
      <c r="A28" s="107"/>
      <c r="B28" s="108"/>
      <c r="C28" s="110"/>
      <c r="D28" s="13">
        <f t="shared" si="1"/>
        <v>0</v>
      </c>
      <c r="E28" s="107"/>
      <c r="F28" s="111"/>
      <c r="G28" s="111"/>
      <c r="H28" s="107"/>
      <c r="I28" s="110"/>
      <c r="J28" s="110"/>
      <c r="K28" s="110"/>
      <c r="L28" s="110"/>
      <c r="M28" s="110"/>
      <c r="N28" s="110"/>
      <c r="O28" s="13">
        <f t="shared" si="0"/>
        <v>0</v>
      </c>
      <c r="P28" s="2" t="str">
        <f t="shared" si="2"/>
        <v>Ties Out</v>
      </c>
      <c r="Q28" s="111"/>
    </row>
    <row r="29" spans="1:17" ht="15" customHeight="1">
      <c r="A29" s="107"/>
      <c r="B29" s="108"/>
      <c r="C29" s="110"/>
      <c r="D29" s="13">
        <f t="shared" si="1"/>
        <v>0</v>
      </c>
      <c r="E29" s="107"/>
      <c r="F29" s="111"/>
      <c r="G29" s="111"/>
      <c r="H29" s="107"/>
      <c r="I29" s="110"/>
      <c r="J29" s="110"/>
      <c r="K29" s="110"/>
      <c r="L29" s="110"/>
      <c r="M29" s="110"/>
      <c r="N29" s="110"/>
      <c r="O29" s="13">
        <f t="shared" si="0"/>
        <v>0</v>
      </c>
      <c r="P29" s="2" t="str">
        <f t="shared" si="2"/>
        <v>Ties Out</v>
      </c>
      <c r="Q29" s="111"/>
    </row>
    <row r="30" spans="1:17" ht="15" customHeight="1">
      <c r="A30" s="107"/>
      <c r="B30" s="108"/>
      <c r="C30" s="110"/>
      <c r="D30" s="13">
        <f t="shared" si="1"/>
        <v>0</v>
      </c>
      <c r="E30" s="107"/>
      <c r="F30" s="111"/>
      <c r="G30" s="111"/>
      <c r="H30" s="107"/>
      <c r="I30" s="110"/>
      <c r="J30" s="110"/>
      <c r="K30" s="110"/>
      <c r="L30" s="110"/>
      <c r="M30" s="110"/>
      <c r="N30" s="110"/>
      <c r="O30" s="13">
        <f t="shared" si="0"/>
        <v>0</v>
      </c>
      <c r="P30" s="2" t="str">
        <f t="shared" si="2"/>
        <v>Ties Out</v>
      </c>
      <c r="Q30" s="111"/>
    </row>
    <row r="31" spans="1:17" ht="15" customHeight="1">
      <c r="A31" s="107"/>
      <c r="B31" s="108"/>
      <c r="C31" s="110"/>
      <c r="D31" s="13">
        <f t="shared" si="1"/>
        <v>0</v>
      </c>
      <c r="E31" s="107"/>
      <c r="F31" s="111"/>
      <c r="G31" s="111"/>
      <c r="H31" s="107"/>
      <c r="I31" s="110"/>
      <c r="J31" s="110"/>
      <c r="K31" s="110"/>
      <c r="L31" s="110"/>
      <c r="M31" s="110"/>
      <c r="N31" s="110"/>
      <c r="O31" s="13">
        <f t="shared" si="0"/>
        <v>0</v>
      </c>
      <c r="P31" s="2" t="str">
        <f t="shared" si="2"/>
        <v>Ties Out</v>
      </c>
      <c r="Q31" s="111"/>
    </row>
    <row r="32" spans="1:17" ht="15" customHeight="1">
      <c r="A32" s="107"/>
      <c r="B32" s="108"/>
      <c r="C32" s="110"/>
      <c r="D32" s="13">
        <f t="shared" si="1"/>
        <v>0</v>
      </c>
      <c r="E32" s="107"/>
      <c r="F32" s="111"/>
      <c r="G32" s="111"/>
      <c r="H32" s="108"/>
      <c r="I32" s="110"/>
      <c r="J32" s="110"/>
      <c r="K32" s="110"/>
      <c r="L32" s="110"/>
      <c r="M32" s="110"/>
      <c r="N32" s="110"/>
      <c r="O32" s="13">
        <f t="shared" si="0"/>
        <v>0</v>
      </c>
      <c r="P32" s="2" t="str">
        <f t="shared" si="2"/>
        <v>Ties Out</v>
      </c>
      <c r="Q32" s="111"/>
    </row>
    <row r="33" spans="1:17" ht="15" customHeight="1">
      <c r="A33" s="107"/>
      <c r="B33" s="108"/>
      <c r="C33" s="110"/>
      <c r="D33" s="13">
        <f t="shared" si="1"/>
        <v>0</v>
      </c>
      <c r="E33" s="107"/>
      <c r="F33" s="111"/>
      <c r="G33" s="111"/>
      <c r="H33" s="108"/>
      <c r="I33" s="110"/>
      <c r="J33" s="110"/>
      <c r="K33" s="110"/>
      <c r="L33" s="110"/>
      <c r="M33" s="110"/>
      <c r="N33" s="110"/>
      <c r="O33" s="13">
        <f t="shared" si="0"/>
        <v>0</v>
      </c>
      <c r="P33" s="2" t="str">
        <f t="shared" si="2"/>
        <v>Ties Out</v>
      </c>
      <c r="Q33" s="111"/>
    </row>
    <row r="34" spans="1:17" ht="15" customHeight="1">
      <c r="A34" s="107"/>
      <c r="B34" s="108"/>
      <c r="C34" s="110"/>
      <c r="D34" s="13">
        <f t="shared" si="1"/>
        <v>0</v>
      </c>
      <c r="E34" s="107"/>
      <c r="F34" s="111"/>
      <c r="G34" s="111"/>
      <c r="H34" s="108"/>
      <c r="I34" s="110"/>
      <c r="J34" s="110"/>
      <c r="K34" s="110"/>
      <c r="L34" s="110"/>
      <c r="M34" s="110"/>
      <c r="N34" s="110"/>
      <c r="O34" s="13">
        <f t="shared" si="0"/>
        <v>0</v>
      </c>
      <c r="P34" s="2" t="str">
        <f t="shared" si="2"/>
        <v>Ties Out</v>
      </c>
      <c r="Q34" s="111"/>
    </row>
    <row r="35" spans="1:17" ht="15" customHeight="1">
      <c r="A35" s="107"/>
      <c r="B35" s="108"/>
      <c r="C35" s="110"/>
      <c r="D35" s="13">
        <f t="shared" si="1"/>
        <v>0</v>
      </c>
      <c r="E35" s="107"/>
      <c r="F35" s="111"/>
      <c r="G35" s="111"/>
      <c r="H35" s="108"/>
      <c r="I35" s="110"/>
      <c r="J35" s="110"/>
      <c r="K35" s="110"/>
      <c r="L35" s="110"/>
      <c r="M35" s="110"/>
      <c r="N35" s="110"/>
      <c r="O35" s="13">
        <f t="shared" si="0"/>
        <v>0</v>
      </c>
      <c r="P35" s="2" t="str">
        <f t="shared" si="2"/>
        <v>Ties Out</v>
      </c>
      <c r="Q35" s="111"/>
    </row>
    <row r="36" spans="1:17" ht="15" customHeight="1">
      <c r="A36" s="107"/>
      <c r="B36" s="108"/>
      <c r="C36" s="110"/>
      <c r="D36" s="13">
        <f t="shared" si="1"/>
        <v>0</v>
      </c>
      <c r="E36" s="107"/>
      <c r="F36" s="111"/>
      <c r="G36" s="111"/>
      <c r="H36" s="108"/>
      <c r="I36" s="110"/>
      <c r="J36" s="110"/>
      <c r="K36" s="110"/>
      <c r="L36" s="110"/>
      <c r="M36" s="110"/>
      <c r="N36" s="110"/>
      <c r="O36" s="13">
        <f t="shared" si="0"/>
        <v>0</v>
      </c>
      <c r="P36" s="2" t="str">
        <f t="shared" si="2"/>
        <v>Ties Out</v>
      </c>
      <c r="Q36" s="111"/>
    </row>
    <row r="37" spans="1:17" ht="15" customHeight="1">
      <c r="A37" s="107"/>
      <c r="B37" s="108"/>
      <c r="C37" s="110"/>
      <c r="D37" s="13">
        <f t="shared" si="1"/>
        <v>0</v>
      </c>
      <c r="E37" s="107"/>
      <c r="F37" s="111"/>
      <c r="G37" s="111"/>
      <c r="H37" s="108"/>
      <c r="I37" s="110"/>
      <c r="J37" s="110"/>
      <c r="K37" s="110"/>
      <c r="L37" s="110"/>
      <c r="M37" s="110"/>
      <c r="N37" s="110"/>
      <c r="O37" s="13">
        <f t="shared" si="0"/>
        <v>0</v>
      </c>
      <c r="P37" s="2" t="str">
        <f t="shared" si="2"/>
        <v>Ties Out</v>
      </c>
      <c r="Q37" s="111"/>
    </row>
    <row r="38" spans="1:17" ht="15" customHeight="1" thickBot="1">
      <c r="A38" s="28"/>
      <c r="B38" s="29"/>
      <c r="C38" s="30"/>
      <c r="D38" s="22">
        <f>SUM(D11:D37)</f>
        <v>0</v>
      </c>
      <c r="E38" s="28"/>
      <c r="F38" s="31"/>
      <c r="G38" s="31"/>
      <c r="H38" s="28"/>
      <c r="I38" s="22">
        <f t="shared" ref="I38:O38" si="3">SUM(I11:I37)</f>
        <v>0</v>
      </c>
      <c r="J38" s="22">
        <f t="shared" si="3"/>
        <v>0</v>
      </c>
      <c r="K38" s="22">
        <f t="shared" si="3"/>
        <v>0</v>
      </c>
      <c r="L38" s="22">
        <f t="shared" si="3"/>
        <v>0</v>
      </c>
      <c r="M38" s="22">
        <f t="shared" si="3"/>
        <v>0</v>
      </c>
      <c r="N38" s="22">
        <f t="shared" si="3"/>
        <v>0</v>
      </c>
      <c r="O38" s="22">
        <f t="shared" si="3"/>
        <v>0</v>
      </c>
      <c r="P38" s="2"/>
      <c r="Q38" s="31"/>
    </row>
    <row r="39" spans="1:17" ht="15" thickTop="1"/>
    <row r="40" spans="1:17" ht="15" thickBot="1">
      <c r="A40" s="7"/>
      <c r="B40" s="7"/>
      <c r="E40" s="7"/>
      <c r="F40" s="7"/>
      <c r="G40" s="7"/>
      <c r="H40" s="7"/>
    </row>
    <row r="41" spans="1:17" ht="15" customHeight="1">
      <c r="A41" s="327" t="s">
        <v>129</v>
      </c>
      <c r="B41" s="328"/>
      <c r="C41" s="328"/>
      <c r="D41" s="328"/>
      <c r="E41" s="328"/>
      <c r="F41" s="328"/>
      <c r="G41" s="328"/>
      <c r="H41" s="329"/>
    </row>
    <row r="42" spans="1:17" ht="15" customHeight="1">
      <c r="A42" s="330"/>
      <c r="B42" s="331"/>
      <c r="C42" s="331"/>
      <c r="D42" s="331"/>
      <c r="E42" s="331"/>
      <c r="F42" s="331"/>
      <c r="G42" s="331"/>
      <c r="H42" s="332"/>
    </row>
    <row r="43" spans="1:17" ht="15" customHeight="1">
      <c r="A43" s="330"/>
      <c r="B43" s="331"/>
      <c r="C43" s="331"/>
      <c r="D43" s="331"/>
      <c r="E43" s="331"/>
      <c r="F43" s="331"/>
      <c r="G43" s="331"/>
      <c r="H43" s="332"/>
    </row>
    <row r="44" spans="1:17" ht="15" customHeight="1">
      <c r="A44" s="330"/>
      <c r="B44" s="331"/>
      <c r="C44" s="331"/>
      <c r="D44" s="331"/>
      <c r="E44" s="331"/>
      <c r="F44" s="331"/>
      <c r="G44" s="331"/>
      <c r="H44" s="332"/>
    </row>
    <row r="45" spans="1:17" ht="15.95">
      <c r="A45" s="261" t="s">
        <v>130</v>
      </c>
      <c r="B45" s="262"/>
      <c r="C45" s="262"/>
      <c r="D45" s="262"/>
      <c r="E45" s="262"/>
      <c r="F45" s="262"/>
      <c r="G45" s="262"/>
      <c r="H45" s="263"/>
    </row>
    <row r="46" spans="1:17" ht="15.95">
      <c r="A46" s="264" t="s">
        <v>131</v>
      </c>
      <c r="B46" s="88"/>
      <c r="C46" s="88"/>
      <c r="D46" s="88"/>
      <c r="E46" s="88"/>
      <c r="F46" s="88"/>
      <c r="G46" s="262"/>
      <c r="H46" s="263"/>
    </row>
    <row r="47" spans="1:17" ht="15.95">
      <c r="A47" s="261" t="s">
        <v>132</v>
      </c>
      <c r="B47" s="262"/>
      <c r="C47" s="262"/>
      <c r="D47" s="262"/>
      <c r="E47" s="262"/>
      <c r="F47" s="262"/>
      <c r="G47" s="262"/>
      <c r="H47" s="263"/>
    </row>
    <row r="48" spans="1:17" ht="16.5" thickBot="1">
      <c r="A48" s="265" t="s">
        <v>133</v>
      </c>
      <c r="B48" s="266"/>
      <c r="C48" s="266"/>
      <c r="D48" s="266"/>
      <c r="E48" s="266"/>
      <c r="F48" s="266"/>
      <c r="G48" s="266"/>
      <c r="H48" s="267"/>
    </row>
  </sheetData>
  <sheetProtection sheet="1" objects="1" scenarios="1" autoFilter="0"/>
  <mergeCells count="6">
    <mergeCell ref="A1:C1"/>
    <mergeCell ref="B3:D3"/>
    <mergeCell ref="B4:D4"/>
    <mergeCell ref="B5:I5"/>
    <mergeCell ref="A41:H44"/>
    <mergeCell ref="A7:H8"/>
  </mergeCells>
  <conditionalFormatting sqref="A1">
    <cfRule type="expression" dxfId="35" priority="2">
      <formula>CELL("protect",A1)=0</formula>
    </cfRule>
  </conditionalFormatting>
  <conditionalFormatting sqref="A3:A6">
    <cfRule type="expression" dxfId="34" priority="3" stopIfTrue="1">
      <formula>CELL("protect",A3)=0</formula>
    </cfRule>
  </conditionalFormatting>
  <conditionalFormatting sqref="A7 A9:XFD1048576">
    <cfRule type="expression" dxfId="33" priority="6">
      <formula>CELL("protect",A7)=0</formula>
    </cfRule>
  </conditionalFormatting>
  <conditionalFormatting sqref="A2:XFD2 I7:XFD8">
    <cfRule type="expression" dxfId="32" priority="8">
      <formula>CELL("protect",A2)=0</formula>
    </cfRule>
  </conditionalFormatting>
  <conditionalFormatting sqref="B3:XFD6">
    <cfRule type="expression" dxfId="31" priority="4">
      <formula>CELL("protect",B3)=0</formula>
    </cfRule>
  </conditionalFormatting>
  <conditionalFormatting sqref="D1:XFD1">
    <cfRule type="expression" dxfId="30" priority="1">
      <formula>CELL("protect",D1)=0</formula>
    </cfRule>
  </conditionalFormatting>
  <conditionalFormatting sqref="H32:H37">
    <cfRule type="cellIs" dxfId="29" priority="9" operator="equal">
      <formula>"NO"</formula>
    </cfRule>
    <cfRule type="cellIs" dxfId="28" priority="10" operator="equal">
      <formula>"YES"</formula>
    </cfRule>
  </conditionalFormatting>
  <conditionalFormatting sqref="P11:Q37">
    <cfRule type="cellIs" dxfId="27" priority="11" operator="equal">
      <formula>"ERROR"</formula>
    </cfRule>
    <cfRule type="cellIs" dxfId="26" priority="12" operator="equal">
      <formula>"Ties Out"</formula>
    </cfRule>
  </conditionalFormatting>
  <hyperlinks>
    <hyperlink ref="A46:F46" r:id="rId1" location="p-200.1(Supplies)" display="https:/​/​www.ecfr.gov/​current/​title-2/​part-200/​section-200.1#p-200.1(Supplies)" xr:uid="{5A08E06A-9DD0-4584-B907-90993E631204}"/>
    <hyperlink ref="A46" r:id="rId2" location="p-200.1(Supplies)" xr:uid="{A239AE13-9D7F-4513-A80B-C58A784957DC}"/>
  </hyperlinks>
  <pageMargins left="0.7" right="0.7" top="0.75" bottom="0.75" header="0.3" footer="0.3"/>
  <pageSetup scale="72" orientation="landscape" horizontalDpi="4294967293" r:id="rId3"/>
  <colBreaks count="1" manualBreakCount="1">
    <brk id="7" max="34" man="1"/>
  </colBreaks>
  <extLst>
    <ext xmlns:x14="http://schemas.microsoft.com/office/spreadsheetml/2009/9/main" uri="{CCE6A557-97BC-4b89-ADB6-D9C93CAAB3DF}">
      <x14:dataValidations xmlns:xm="http://schemas.microsoft.com/office/excel/2006/main" count="2">
        <x14:dataValidation type="list" allowBlank="1" showInputMessage="1" showErrorMessage="1" xr:uid="{C0E4E826-D25A-4742-AEFE-088989789C15}">
          <x14:formula1>
            <xm:f>Dropdowns!$A$2:$A$3</xm:f>
          </x14:formula1>
          <xm:sqref>H11:H37</xm:sqref>
        </x14:dataValidation>
        <x14:dataValidation type="list" allowBlank="1" showInputMessage="1" showErrorMessage="1" xr:uid="{C0F4DEF0-BD5C-4214-BAF2-150B2BCE209F}">
          <x14:formula1>
            <xm:f>Dropdowns!$B$2:$B$3</xm:f>
          </x14:formula1>
          <xm:sqref>E11:E37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619B4-1A15-425B-951D-7D17B7A38686}">
  <sheetPr codeName="Sheet6">
    <tabColor rgb="FF92D050"/>
  </sheetPr>
  <dimension ref="A1:T41"/>
  <sheetViews>
    <sheetView zoomScaleNormal="100" workbookViewId="0">
      <selection activeCell="A10" sqref="A10"/>
    </sheetView>
  </sheetViews>
  <sheetFormatPr defaultColWidth="9.140625" defaultRowHeight="14.45"/>
  <cols>
    <col min="1" max="1" width="36.5703125" style="1" customWidth="1"/>
    <col min="2" max="3" width="11" style="23" customWidth="1"/>
    <col min="4" max="4" width="14.7109375" style="7" customWidth="1"/>
    <col min="5" max="5" width="18.140625" style="7" customWidth="1"/>
    <col min="6" max="6" width="16" style="23" customWidth="1"/>
    <col min="7" max="7" width="25.42578125" style="3" customWidth="1"/>
    <col min="8" max="8" width="22.5703125" style="3" customWidth="1"/>
    <col min="9" max="10" width="16.42578125" style="23" customWidth="1"/>
    <col min="11" max="11" width="20.7109375" style="3" customWidth="1"/>
    <col min="12" max="12" width="16.28515625" style="1" bestFit="1" customWidth="1"/>
    <col min="13" max="17" width="15" style="1" customWidth="1"/>
    <col min="18" max="18" width="16.28515625" style="1" bestFit="1" customWidth="1"/>
    <col min="19" max="19" width="11.5703125" style="1" customWidth="1"/>
    <col min="20" max="20" width="86.28515625" style="3" customWidth="1"/>
    <col min="21" max="16384" width="9.140625" style="1"/>
  </cols>
  <sheetData>
    <row r="1" spans="1:20" ht="21" customHeight="1">
      <c r="A1" s="288" t="s">
        <v>134</v>
      </c>
      <c r="B1" s="288"/>
      <c r="C1" s="288"/>
      <c r="D1" s="288"/>
      <c r="E1" s="96"/>
      <c r="F1" s="96"/>
      <c r="G1" s="96"/>
    </row>
    <row r="2" spans="1:20" ht="15" customHeight="1">
      <c r="B2" s="1"/>
      <c r="C2" s="1"/>
      <c r="D2" s="1"/>
      <c r="E2" s="1"/>
      <c r="F2" s="1"/>
      <c r="G2" s="10"/>
    </row>
    <row r="3" spans="1:20" ht="15" customHeight="1">
      <c r="A3" s="212" t="s">
        <v>3</v>
      </c>
      <c r="B3" s="301">
        <f>Input!B3</f>
        <v>0</v>
      </c>
      <c r="C3" s="301"/>
      <c r="D3" s="301"/>
      <c r="E3" s="234"/>
      <c r="F3" s="234"/>
      <c r="G3" s="234"/>
      <c r="H3" s="55"/>
      <c r="I3" s="235"/>
    </row>
    <row r="4" spans="1:20" ht="15" customHeight="1">
      <c r="A4" s="212" t="s">
        <v>10</v>
      </c>
      <c r="B4" s="301">
        <f>Input!B4</f>
        <v>0</v>
      </c>
      <c r="C4" s="301"/>
      <c r="D4" s="301"/>
      <c r="E4" s="234"/>
      <c r="F4" s="234"/>
      <c r="G4" s="234"/>
      <c r="H4" s="55"/>
      <c r="I4" s="235"/>
    </row>
    <row r="5" spans="1:20" ht="15" customHeight="1">
      <c r="A5" s="212" t="s">
        <v>12</v>
      </c>
      <c r="B5" s="301" t="str">
        <f>Input!B5</f>
        <v>NAT-RD-25-0001</v>
      </c>
      <c r="C5" s="301"/>
      <c r="D5" s="301"/>
      <c r="E5" s="301"/>
      <c r="F5" s="301"/>
      <c r="G5" s="301"/>
      <c r="H5" s="301"/>
      <c r="I5" s="301"/>
    </row>
    <row r="6" spans="1:20" ht="15" customHeight="1" thickBot="1">
      <c r="A6" s="212"/>
      <c r="B6" s="220"/>
      <c r="C6" s="220"/>
      <c r="D6" s="220"/>
      <c r="E6" s="220"/>
      <c r="F6" s="220"/>
      <c r="G6" s="220"/>
      <c r="H6" s="220"/>
      <c r="I6" s="220"/>
    </row>
    <row r="7" spans="1:20" ht="15" customHeight="1">
      <c r="A7" s="333" t="s">
        <v>135</v>
      </c>
      <c r="B7" s="334"/>
      <c r="C7" s="334"/>
      <c r="D7" s="334"/>
      <c r="E7" s="334"/>
      <c r="F7" s="334"/>
      <c r="G7" s="334"/>
      <c r="H7" s="334"/>
      <c r="I7" s="335"/>
    </row>
    <row r="8" spans="1:20" ht="15" customHeight="1" thickBot="1">
      <c r="A8" s="336"/>
      <c r="B8" s="337"/>
      <c r="C8" s="337"/>
      <c r="D8" s="337"/>
      <c r="E8" s="337"/>
      <c r="F8" s="337"/>
      <c r="G8" s="337"/>
      <c r="H8" s="337"/>
      <c r="I8" s="338"/>
    </row>
    <row r="9" spans="1:20" ht="15" customHeight="1"/>
    <row r="10" spans="1:20" ht="87.6" thickBot="1">
      <c r="A10" s="25" t="s">
        <v>136</v>
      </c>
      <c r="B10" s="25" t="s">
        <v>121</v>
      </c>
      <c r="C10" s="25" t="s">
        <v>137</v>
      </c>
      <c r="D10" s="79" t="s">
        <v>138</v>
      </c>
      <c r="E10" s="79" t="s">
        <v>123</v>
      </c>
      <c r="F10" s="25" t="s">
        <v>124</v>
      </c>
      <c r="G10" s="25" t="s">
        <v>125</v>
      </c>
      <c r="H10" s="25" t="s">
        <v>126</v>
      </c>
      <c r="I10" s="25" t="s">
        <v>127</v>
      </c>
      <c r="J10" s="25" t="s">
        <v>139</v>
      </c>
      <c r="K10" s="25" t="s">
        <v>140</v>
      </c>
      <c r="L10" s="26" t="s">
        <v>4</v>
      </c>
      <c r="M10" s="26" t="s">
        <v>5</v>
      </c>
      <c r="N10" s="26" t="s">
        <v>6</v>
      </c>
      <c r="O10" s="26" t="s">
        <v>7</v>
      </c>
      <c r="P10" s="26" t="s">
        <v>8</v>
      </c>
      <c r="Q10" s="26" t="s">
        <v>9</v>
      </c>
      <c r="R10" s="26" t="s">
        <v>103</v>
      </c>
      <c r="S10" s="23" t="s">
        <v>104</v>
      </c>
      <c r="T10" s="24" t="s">
        <v>141</v>
      </c>
    </row>
    <row r="11" spans="1:20" ht="15" customHeight="1">
      <c r="A11" s="117"/>
      <c r="B11" s="118"/>
      <c r="C11" s="118"/>
      <c r="D11" s="119"/>
      <c r="E11" s="27">
        <f>+B11*D11</f>
        <v>0</v>
      </c>
      <c r="F11" s="108"/>
      <c r="G11" s="120"/>
      <c r="H11" s="120"/>
      <c r="I11" s="108"/>
      <c r="J11" s="118"/>
      <c r="K11" s="120"/>
      <c r="L11" s="119"/>
      <c r="M11" s="110"/>
      <c r="N11" s="110"/>
      <c r="O11" s="110"/>
      <c r="P11" s="110"/>
      <c r="Q11" s="119"/>
      <c r="R11" s="27">
        <f t="shared" ref="R11:R25" si="0">SUM(L11:Q11)</f>
        <v>0</v>
      </c>
      <c r="S11" s="2" t="str">
        <f>IF(+R11-E11=0,"Ties Out","ERROR")</f>
        <v>Ties Out</v>
      </c>
      <c r="T11" s="120"/>
    </row>
    <row r="12" spans="1:20" ht="15" customHeight="1">
      <c r="A12" s="107"/>
      <c r="B12" s="108"/>
      <c r="C12" s="108"/>
      <c r="D12" s="110"/>
      <c r="E12" s="13">
        <f t="shared" ref="E12:E25" si="1">+B12*D12</f>
        <v>0</v>
      </c>
      <c r="F12" s="108"/>
      <c r="G12" s="111"/>
      <c r="H12" s="111"/>
      <c r="I12" s="108"/>
      <c r="J12" s="108"/>
      <c r="K12" s="120"/>
      <c r="L12" s="110"/>
      <c r="M12" s="110"/>
      <c r="N12" s="110"/>
      <c r="O12" s="110"/>
      <c r="P12" s="110"/>
      <c r="Q12" s="110"/>
      <c r="R12" s="13">
        <f t="shared" si="0"/>
        <v>0</v>
      </c>
      <c r="S12" s="2" t="str">
        <f t="shared" ref="S12:S25" si="2">IF(+R12-E12=0,"Ties Out","ERROR")</f>
        <v>Ties Out</v>
      </c>
      <c r="T12" s="111"/>
    </row>
    <row r="13" spans="1:20" ht="15" customHeight="1">
      <c r="A13" s="107"/>
      <c r="B13" s="108"/>
      <c r="C13" s="108"/>
      <c r="D13" s="110"/>
      <c r="E13" s="13">
        <f t="shared" si="1"/>
        <v>0</v>
      </c>
      <c r="F13" s="108"/>
      <c r="G13" s="111"/>
      <c r="H13" s="111"/>
      <c r="I13" s="108"/>
      <c r="J13" s="108"/>
      <c r="K13" s="120"/>
      <c r="L13" s="110"/>
      <c r="M13" s="110"/>
      <c r="N13" s="110"/>
      <c r="O13" s="110"/>
      <c r="P13" s="110"/>
      <c r="Q13" s="110"/>
      <c r="R13" s="13">
        <f t="shared" si="0"/>
        <v>0</v>
      </c>
      <c r="S13" s="2" t="str">
        <f t="shared" si="2"/>
        <v>Ties Out</v>
      </c>
      <c r="T13" s="111"/>
    </row>
    <row r="14" spans="1:20" ht="15" customHeight="1">
      <c r="A14" s="107"/>
      <c r="B14" s="108"/>
      <c r="C14" s="108"/>
      <c r="D14" s="110"/>
      <c r="E14" s="13">
        <f t="shared" si="1"/>
        <v>0</v>
      </c>
      <c r="F14" s="108"/>
      <c r="G14" s="111"/>
      <c r="H14" s="111"/>
      <c r="I14" s="108"/>
      <c r="J14" s="108"/>
      <c r="K14" s="120"/>
      <c r="L14" s="110"/>
      <c r="M14" s="110"/>
      <c r="N14" s="110"/>
      <c r="O14" s="110"/>
      <c r="P14" s="110"/>
      <c r="Q14" s="110"/>
      <c r="R14" s="13">
        <f t="shared" si="0"/>
        <v>0</v>
      </c>
      <c r="S14" s="2" t="str">
        <f t="shared" si="2"/>
        <v>Ties Out</v>
      </c>
      <c r="T14" s="111"/>
    </row>
    <row r="15" spans="1:20" ht="15" customHeight="1">
      <c r="A15" s="107"/>
      <c r="B15" s="108"/>
      <c r="C15" s="108"/>
      <c r="D15" s="110"/>
      <c r="E15" s="13">
        <f t="shared" si="1"/>
        <v>0</v>
      </c>
      <c r="F15" s="108"/>
      <c r="G15" s="111"/>
      <c r="H15" s="111"/>
      <c r="I15" s="108"/>
      <c r="J15" s="108"/>
      <c r="K15" s="120"/>
      <c r="L15" s="110"/>
      <c r="M15" s="110"/>
      <c r="N15" s="110"/>
      <c r="O15" s="110"/>
      <c r="P15" s="110"/>
      <c r="Q15" s="110"/>
      <c r="R15" s="13">
        <f t="shared" si="0"/>
        <v>0</v>
      </c>
      <c r="S15" s="2" t="str">
        <f t="shared" si="2"/>
        <v>Ties Out</v>
      </c>
      <c r="T15" s="111"/>
    </row>
    <row r="16" spans="1:20" ht="15" customHeight="1">
      <c r="A16" s="107"/>
      <c r="B16" s="108"/>
      <c r="C16" s="108"/>
      <c r="D16" s="110"/>
      <c r="E16" s="13">
        <f t="shared" si="1"/>
        <v>0</v>
      </c>
      <c r="F16" s="108"/>
      <c r="G16" s="111"/>
      <c r="H16" s="111"/>
      <c r="I16" s="108"/>
      <c r="J16" s="108"/>
      <c r="K16" s="120"/>
      <c r="L16" s="110"/>
      <c r="M16" s="110"/>
      <c r="N16" s="110"/>
      <c r="O16" s="110"/>
      <c r="P16" s="110"/>
      <c r="Q16" s="110"/>
      <c r="R16" s="13">
        <f t="shared" si="0"/>
        <v>0</v>
      </c>
      <c r="S16" s="2" t="str">
        <f t="shared" si="2"/>
        <v>Ties Out</v>
      </c>
      <c r="T16" s="111"/>
    </row>
    <row r="17" spans="1:20" ht="15" customHeight="1">
      <c r="A17" s="107"/>
      <c r="B17" s="108"/>
      <c r="C17" s="108"/>
      <c r="D17" s="110"/>
      <c r="E17" s="13">
        <f t="shared" si="1"/>
        <v>0</v>
      </c>
      <c r="F17" s="108"/>
      <c r="G17" s="111"/>
      <c r="H17" s="111"/>
      <c r="I17" s="108"/>
      <c r="J17" s="108"/>
      <c r="K17" s="120"/>
      <c r="L17" s="110"/>
      <c r="M17" s="110"/>
      <c r="N17" s="110"/>
      <c r="O17" s="110"/>
      <c r="P17" s="110"/>
      <c r="Q17" s="110"/>
      <c r="R17" s="13">
        <f t="shared" si="0"/>
        <v>0</v>
      </c>
      <c r="S17" s="2" t="str">
        <f t="shared" si="2"/>
        <v>Ties Out</v>
      </c>
      <c r="T17" s="111"/>
    </row>
    <row r="18" spans="1:20" ht="15" customHeight="1">
      <c r="A18" s="107"/>
      <c r="B18" s="108"/>
      <c r="C18" s="108"/>
      <c r="D18" s="110"/>
      <c r="E18" s="13">
        <f t="shared" si="1"/>
        <v>0</v>
      </c>
      <c r="F18" s="108"/>
      <c r="G18" s="111"/>
      <c r="H18" s="111"/>
      <c r="I18" s="108"/>
      <c r="J18" s="108"/>
      <c r="K18" s="120"/>
      <c r="L18" s="110"/>
      <c r="M18" s="110"/>
      <c r="N18" s="110"/>
      <c r="O18" s="110"/>
      <c r="P18" s="110"/>
      <c r="Q18" s="110"/>
      <c r="R18" s="13">
        <f t="shared" si="0"/>
        <v>0</v>
      </c>
      <c r="S18" s="2" t="str">
        <f t="shared" si="2"/>
        <v>Ties Out</v>
      </c>
      <c r="T18" s="111"/>
    </row>
    <row r="19" spans="1:20" ht="15" customHeight="1">
      <c r="A19" s="107"/>
      <c r="B19" s="108"/>
      <c r="C19" s="108"/>
      <c r="D19" s="110"/>
      <c r="E19" s="13">
        <f t="shared" si="1"/>
        <v>0</v>
      </c>
      <c r="F19" s="108"/>
      <c r="G19" s="111"/>
      <c r="H19" s="111"/>
      <c r="I19" s="108"/>
      <c r="J19" s="108"/>
      <c r="K19" s="120"/>
      <c r="L19" s="110"/>
      <c r="M19" s="110"/>
      <c r="N19" s="110"/>
      <c r="O19" s="110"/>
      <c r="P19" s="110"/>
      <c r="Q19" s="110"/>
      <c r="R19" s="13">
        <f t="shared" si="0"/>
        <v>0</v>
      </c>
      <c r="S19" s="2" t="str">
        <f t="shared" si="2"/>
        <v>Ties Out</v>
      </c>
      <c r="T19" s="111"/>
    </row>
    <row r="20" spans="1:20" ht="15" customHeight="1">
      <c r="A20" s="107"/>
      <c r="B20" s="108"/>
      <c r="C20" s="108"/>
      <c r="D20" s="110"/>
      <c r="E20" s="13">
        <f t="shared" si="1"/>
        <v>0</v>
      </c>
      <c r="F20" s="108"/>
      <c r="G20" s="111"/>
      <c r="H20" s="111"/>
      <c r="I20" s="108"/>
      <c r="J20" s="108"/>
      <c r="K20" s="120"/>
      <c r="L20" s="110"/>
      <c r="M20" s="110"/>
      <c r="N20" s="110"/>
      <c r="O20" s="110"/>
      <c r="P20" s="110"/>
      <c r="Q20" s="110"/>
      <c r="R20" s="13">
        <f t="shared" si="0"/>
        <v>0</v>
      </c>
      <c r="S20" s="2" t="str">
        <f t="shared" si="2"/>
        <v>Ties Out</v>
      </c>
      <c r="T20" s="111"/>
    </row>
    <row r="21" spans="1:20" ht="15" customHeight="1">
      <c r="A21" s="107"/>
      <c r="B21" s="108"/>
      <c r="C21" s="108"/>
      <c r="D21" s="110"/>
      <c r="E21" s="13">
        <f t="shared" si="1"/>
        <v>0</v>
      </c>
      <c r="F21" s="108"/>
      <c r="G21" s="111"/>
      <c r="H21" s="111"/>
      <c r="I21" s="108"/>
      <c r="J21" s="108"/>
      <c r="K21" s="120"/>
      <c r="L21" s="110"/>
      <c r="M21" s="110"/>
      <c r="N21" s="110"/>
      <c r="O21" s="110"/>
      <c r="P21" s="110"/>
      <c r="Q21" s="110"/>
      <c r="R21" s="13">
        <f t="shared" si="0"/>
        <v>0</v>
      </c>
      <c r="S21" s="2" t="str">
        <f t="shared" si="2"/>
        <v>Ties Out</v>
      </c>
      <c r="T21" s="111"/>
    </row>
    <row r="22" spans="1:20" ht="15" customHeight="1">
      <c r="A22" s="107"/>
      <c r="B22" s="108"/>
      <c r="C22" s="108"/>
      <c r="D22" s="110"/>
      <c r="E22" s="13">
        <f t="shared" si="1"/>
        <v>0</v>
      </c>
      <c r="F22" s="108"/>
      <c r="G22" s="111"/>
      <c r="H22" s="111"/>
      <c r="I22" s="108"/>
      <c r="J22" s="108"/>
      <c r="K22" s="120"/>
      <c r="L22" s="110"/>
      <c r="M22" s="110"/>
      <c r="N22" s="110"/>
      <c r="O22" s="110"/>
      <c r="P22" s="110"/>
      <c r="Q22" s="110"/>
      <c r="R22" s="13">
        <f t="shared" si="0"/>
        <v>0</v>
      </c>
      <c r="S22" s="2" t="str">
        <f t="shared" si="2"/>
        <v>Ties Out</v>
      </c>
      <c r="T22" s="111"/>
    </row>
    <row r="23" spans="1:20" ht="15" customHeight="1">
      <c r="A23" s="107"/>
      <c r="B23" s="108"/>
      <c r="C23" s="108"/>
      <c r="D23" s="110"/>
      <c r="E23" s="13">
        <f t="shared" si="1"/>
        <v>0</v>
      </c>
      <c r="F23" s="108"/>
      <c r="G23" s="111"/>
      <c r="H23" s="111"/>
      <c r="I23" s="108"/>
      <c r="J23" s="108"/>
      <c r="K23" s="120"/>
      <c r="L23" s="110"/>
      <c r="M23" s="110"/>
      <c r="N23" s="110"/>
      <c r="O23" s="110"/>
      <c r="P23" s="110"/>
      <c r="Q23" s="110"/>
      <c r="R23" s="13">
        <f t="shared" si="0"/>
        <v>0</v>
      </c>
      <c r="S23" s="2" t="str">
        <f t="shared" si="2"/>
        <v>Ties Out</v>
      </c>
      <c r="T23" s="111"/>
    </row>
    <row r="24" spans="1:20" ht="15" customHeight="1">
      <c r="A24" s="107"/>
      <c r="B24" s="108"/>
      <c r="C24" s="108"/>
      <c r="D24" s="110"/>
      <c r="E24" s="13">
        <f t="shared" si="1"/>
        <v>0</v>
      </c>
      <c r="F24" s="108"/>
      <c r="G24" s="111"/>
      <c r="H24" s="111"/>
      <c r="I24" s="108"/>
      <c r="J24" s="108"/>
      <c r="K24" s="120"/>
      <c r="L24" s="110"/>
      <c r="M24" s="110"/>
      <c r="N24" s="110"/>
      <c r="O24" s="110"/>
      <c r="P24" s="110"/>
      <c r="Q24" s="110"/>
      <c r="R24" s="13">
        <f t="shared" si="0"/>
        <v>0</v>
      </c>
      <c r="S24" s="2" t="str">
        <f t="shared" si="2"/>
        <v>Ties Out</v>
      </c>
      <c r="T24" s="111"/>
    </row>
    <row r="25" spans="1:20" ht="15" customHeight="1">
      <c r="A25" s="107"/>
      <c r="B25" s="108"/>
      <c r="C25" s="108"/>
      <c r="D25" s="110"/>
      <c r="E25" s="13">
        <f t="shared" si="1"/>
        <v>0</v>
      </c>
      <c r="F25" s="108"/>
      <c r="G25" s="111"/>
      <c r="H25" s="111"/>
      <c r="I25" s="108"/>
      <c r="J25" s="108"/>
      <c r="K25" s="120"/>
      <c r="L25" s="110"/>
      <c r="M25" s="110"/>
      <c r="N25" s="110"/>
      <c r="O25" s="110"/>
      <c r="P25" s="110"/>
      <c r="Q25" s="110"/>
      <c r="R25" s="13">
        <f t="shared" si="0"/>
        <v>0</v>
      </c>
      <c r="S25" s="2" t="str">
        <f t="shared" si="2"/>
        <v>Ties Out</v>
      </c>
      <c r="T25" s="111"/>
    </row>
    <row r="26" spans="1:20" ht="15" customHeight="1" thickBot="1">
      <c r="A26" s="28"/>
      <c r="B26" s="29"/>
      <c r="C26" s="29"/>
      <c r="D26" s="30"/>
      <c r="E26" s="22">
        <f>SUM(E11:E25)</f>
        <v>0</v>
      </c>
      <c r="F26" s="29"/>
      <c r="G26" s="31"/>
      <c r="H26" s="31"/>
      <c r="I26" s="29"/>
      <c r="J26" s="29"/>
      <c r="K26" s="31"/>
      <c r="L26" s="22">
        <f t="shared" ref="L26:R26" si="3">SUM(L11:L25)</f>
        <v>0</v>
      </c>
      <c r="M26" s="22">
        <f t="shared" si="3"/>
        <v>0</v>
      </c>
      <c r="N26" s="22">
        <f t="shared" si="3"/>
        <v>0</v>
      </c>
      <c r="O26" s="22">
        <f t="shared" si="3"/>
        <v>0</v>
      </c>
      <c r="P26" s="22">
        <f t="shared" si="3"/>
        <v>0</v>
      </c>
      <c r="Q26" s="22">
        <f t="shared" si="3"/>
        <v>0</v>
      </c>
      <c r="R26" s="22">
        <f t="shared" si="3"/>
        <v>0</v>
      </c>
      <c r="S26" s="2"/>
      <c r="T26" s="31"/>
    </row>
    <row r="27" spans="1:20" ht="15" customHeight="1" thickTop="1"/>
    <row r="28" spans="1:20" ht="15" customHeight="1" thickBot="1"/>
    <row r="29" spans="1:20" ht="15" customHeight="1">
      <c r="A29" s="339" t="s">
        <v>142</v>
      </c>
      <c r="B29" s="340"/>
      <c r="C29" s="340"/>
      <c r="D29" s="340"/>
      <c r="E29" s="340"/>
      <c r="F29" s="340"/>
      <c r="G29" s="340"/>
      <c r="H29" s="341"/>
      <c r="T29" s="1"/>
    </row>
    <row r="30" spans="1:20" ht="15" customHeight="1">
      <c r="A30" s="342"/>
      <c r="B30" s="343"/>
      <c r="C30" s="343"/>
      <c r="D30" s="343"/>
      <c r="E30" s="343"/>
      <c r="F30" s="343"/>
      <c r="G30" s="343"/>
      <c r="H30" s="344"/>
      <c r="I30" s="1"/>
      <c r="J30" s="1"/>
      <c r="K30" s="1"/>
      <c r="T30" s="1"/>
    </row>
    <row r="31" spans="1:20" ht="15" customHeight="1">
      <c r="A31" s="342"/>
      <c r="B31" s="343"/>
      <c r="C31" s="343"/>
      <c r="D31" s="343"/>
      <c r="E31" s="343"/>
      <c r="F31" s="343"/>
      <c r="G31" s="343"/>
      <c r="H31" s="344"/>
      <c r="I31" s="1"/>
      <c r="J31" s="1"/>
      <c r="K31" s="1"/>
      <c r="T31" s="1"/>
    </row>
    <row r="32" spans="1:20" ht="15" customHeight="1">
      <c r="A32" s="342"/>
      <c r="B32" s="343"/>
      <c r="C32" s="343"/>
      <c r="D32" s="343"/>
      <c r="E32" s="343"/>
      <c r="F32" s="343"/>
      <c r="G32" s="343"/>
      <c r="H32" s="344"/>
      <c r="I32" s="1"/>
      <c r="J32" s="1"/>
      <c r="K32" s="1"/>
      <c r="T32" s="1"/>
    </row>
    <row r="33" spans="1:20" ht="15" customHeight="1">
      <c r="A33" s="342"/>
      <c r="B33" s="343"/>
      <c r="C33" s="343"/>
      <c r="D33" s="343"/>
      <c r="E33" s="343"/>
      <c r="F33" s="343"/>
      <c r="G33" s="343"/>
      <c r="H33" s="344"/>
      <c r="I33" s="1"/>
      <c r="J33" s="1"/>
      <c r="K33" s="1"/>
      <c r="T33" s="1"/>
    </row>
    <row r="34" spans="1:20" ht="15" customHeight="1">
      <c r="A34" s="342"/>
      <c r="B34" s="343"/>
      <c r="C34" s="343"/>
      <c r="D34" s="343"/>
      <c r="E34" s="343"/>
      <c r="F34" s="343"/>
      <c r="G34" s="343"/>
      <c r="H34" s="344"/>
      <c r="I34" s="1"/>
      <c r="J34" s="1"/>
      <c r="K34" s="1"/>
      <c r="T34" s="1"/>
    </row>
    <row r="35" spans="1:20" ht="15" customHeight="1">
      <c r="A35" s="86" t="s">
        <v>130</v>
      </c>
      <c r="B35" s="90"/>
      <c r="C35" s="90"/>
      <c r="D35" s="90"/>
      <c r="E35" s="90"/>
      <c r="F35" s="90"/>
      <c r="G35" s="90"/>
      <c r="H35" s="91"/>
      <c r="I35" s="1"/>
      <c r="J35" s="1"/>
      <c r="K35" s="1"/>
      <c r="T35" s="1"/>
    </row>
    <row r="36" spans="1:20" ht="15.95">
      <c r="A36" s="87" t="s">
        <v>143</v>
      </c>
      <c r="B36" s="90"/>
      <c r="C36" s="90"/>
      <c r="D36" s="90"/>
      <c r="E36" s="90"/>
      <c r="F36" s="90"/>
      <c r="G36" s="90"/>
      <c r="H36" s="91"/>
      <c r="T36" s="1"/>
    </row>
    <row r="37" spans="1:20" ht="15.95">
      <c r="A37" s="86" t="s">
        <v>132</v>
      </c>
      <c r="B37" s="92"/>
      <c r="C37" s="92"/>
      <c r="D37" s="92"/>
      <c r="E37" s="92"/>
      <c r="F37" s="92"/>
      <c r="G37" s="92"/>
      <c r="H37" s="93"/>
      <c r="T37" s="1"/>
    </row>
    <row r="38" spans="1:20" ht="16.5" thickBot="1">
      <c r="A38" s="89" t="s">
        <v>144</v>
      </c>
      <c r="B38" s="94"/>
      <c r="C38" s="94"/>
      <c r="D38" s="94"/>
      <c r="E38" s="94"/>
      <c r="F38" s="94"/>
      <c r="G38" s="94"/>
      <c r="H38" s="95"/>
      <c r="T38" s="1"/>
    </row>
    <row r="39" spans="1:20">
      <c r="T39" s="1"/>
    </row>
    <row r="40" spans="1:20">
      <c r="T40" s="1"/>
    </row>
    <row r="41" spans="1:20">
      <c r="T41" s="1"/>
    </row>
  </sheetData>
  <sheetProtection sheet="1" objects="1" scenarios="1" autoFilter="0"/>
  <mergeCells count="6">
    <mergeCell ref="A1:D1"/>
    <mergeCell ref="B3:D3"/>
    <mergeCell ref="B4:D4"/>
    <mergeCell ref="B5:I5"/>
    <mergeCell ref="A29:H34"/>
    <mergeCell ref="A7:I8"/>
  </mergeCells>
  <conditionalFormatting sqref="A1 E1:XFD1 A2:XFD2 B3:XFD6 J7:XFD8 A9:XFD1048576">
    <cfRule type="expression" dxfId="25" priority="4">
      <formula>CELL("protect",A1)=0</formula>
    </cfRule>
  </conditionalFormatting>
  <conditionalFormatting sqref="A3:A6">
    <cfRule type="expression" dxfId="24" priority="1" stopIfTrue="1">
      <formula>CELL("protect",A3)=0</formula>
    </cfRule>
  </conditionalFormatting>
  <conditionalFormatting sqref="A7">
    <cfRule type="expression" dxfId="23" priority="2">
      <formula>CELL("protect",A7)=0</formula>
    </cfRule>
  </conditionalFormatting>
  <conditionalFormatting sqref="I11:J25">
    <cfRule type="cellIs" dxfId="22" priority="7" operator="equal">
      <formula>"YES"</formula>
    </cfRule>
    <cfRule type="cellIs" dxfId="21" priority="8" operator="equal">
      <formula>"NO"</formula>
    </cfRule>
  </conditionalFormatting>
  <conditionalFormatting sqref="S11:S25">
    <cfRule type="cellIs" dxfId="20" priority="5" operator="equal">
      <formula>"ERROR"</formula>
    </cfRule>
    <cfRule type="cellIs" dxfId="19" priority="6" operator="equal">
      <formula>"Ties Out"</formula>
    </cfRule>
  </conditionalFormatting>
  <hyperlinks>
    <hyperlink ref="A36" r:id="rId1" location="p-200.1(Equipment)" xr:uid="{5BA469ED-BFEE-4B73-A676-A6DFD86304BD}"/>
  </hyperlinks>
  <pageMargins left="0.25" right="0.25" top="0.75" bottom="0.75" header="0.3" footer="0.3"/>
  <pageSetup scale="77" orientation="landscape" horizontalDpi="4294967293" r:id="rId2"/>
  <colBreaks count="2" manualBreakCount="2">
    <brk id="8" max="22" man="1"/>
    <brk id="19" max="22" man="1"/>
  </colBreaks>
  <extLst>
    <ext xmlns:x14="http://schemas.microsoft.com/office/spreadsheetml/2009/9/main" uri="{CCE6A557-97BC-4b89-ADB6-D9C93CAAB3DF}">
      <x14:dataValidations xmlns:xm="http://schemas.microsoft.com/office/excel/2006/main" count="2">
        <x14:dataValidation type="list" allowBlank="1" showInputMessage="1" showErrorMessage="1" xr:uid="{236D9364-10FB-4CF1-9575-7DF521ED95BC}">
          <x14:formula1>
            <xm:f>Dropdowns!$A$2:$A$3</xm:f>
          </x14:formula1>
          <xm:sqref>I11:J25</xm:sqref>
        </x14:dataValidation>
        <x14:dataValidation type="list" allowBlank="1" showInputMessage="1" showErrorMessage="1" xr:uid="{5BF737B1-DB62-4BC0-B0F5-5044FCAC6C8E}">
          <x14:formula1>
            <xm:f>Dropdowns!$B$2:$B$3</xm:f>
          </x14:formula1>
          <xm:sqref>F11:F25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EE9BA-41D9-4F38-8FE2-E6A6AE9E6FFF}">
  <sheetPr codeName="Sheet7">
    <tabColor rgb="FF92D050"/>
  </sheetPr>
  <dimension ref="A1:AT60"/>
  <sheetViews>
    <sheetView topLeftCell="V15" zoomScaleNormal="100" workbookViewId="0">
      <selection sqref="A1:C1"/>
    </sheetView>
  </sheetViews>
  <sheetFormatPr defaultColWidth="9.140625" defaultRowHeight="14.45"/>
  <cols>
    <col min="1" max="1" width="33.28515625" style="3" customWidth="1"/>
    <col min="2" max="2" width="18.140625" style="3" customWidth="1"/>
    <col min="3" max="3" width="18.42578125" style="3" customWidth="1"/>
    <col min="4" max="4" width="9.140625" style="23" customWidth="1"/>
    <col min="5" max="6" width="9" style="23" customWidth="1"/>
    <col min="7" max="9" width="10.28515625" style="23" customWidth="1"/>
    <col min="10" max="10" width="11" style="7" customWidth="1"/>
    <col min="11" max="11" width="13" style="7" bestFit="1" customWidth="1"/>
    <col min="12" max="12" width="11" style="7" customWidth="1"/>
    <col min="13" max="13" width="13" style="7" bestFit="1" customWidth="1"/>
    <col min="14" max="14" width="11.7109375" style="7" customWidth="1"/>
    <col min="15" max="15" width="11.7109375" style="7" bestFit="1" customWidth="1"/>
    <col min="16" max="16" width="11" style="7" customWidth="1"/>
    <col min="17" max="17" width="11.7109375" style="7" bestFit="1" customWidth="1"/>
    <col min="18" max="18" width="10.85546875" style="7" customWidth="1"/>
    <col min="19" max="19" width="10" style="23" customWidth="1"/>
    <col min="20" max="20" width="11.7109375" style="1" bestFit="1" customWidth="1"/>
    <col min="21" max="21" width="11.7109375" style="1" customWidth="1"/>
    <col min="22" max="22" width="12" style="1" customWidth="1"/>
    <col min="23" max="23" width="11.28515625" style="23" customWidth="1"/>
    <col min="24" max="24" width="11.7109375" style="1" bestFit="1" customWidth="1"/>
    <col min="25" max="25" width="12.7109375" style="32" customWidth="1"/>
    <col min="26" max="26" width="11.42578125" style="1" customWidth="1"/>
    <col min="27" max="35" width="16.28515625" style="1" bestFit="1" customWidth="1"/>
    <col min="36" max="36" width="12.5703125" style="1" customWidth="1"/>
    <col min="37" max="37" width="9.140625" style="1"/>
    <col min="38" max="38" width="6.140625" style="1" customWidth="1"/>
    <col min="39" max="39" width="12.28515625" style="1" customWidth="1"/>
    <col min="40" max="16384" width="9.140625" style="1"/>
  </cols>
  <sheetData>
    <row r="1" spans="1:46" ht="21" customHeight="1">
      <c r="A1" s="288" t="s">
        <v>145</v>
      </c>
      <c r="B1" s="288"/>
      <c r="C1" s="288"/>
      <c r="D1" s="96"/>
      <c r="E1" s="96"/>
      <c r="F1" s="96"/>
      <c r="G1" s="96"/>
    </row>
    <row r="2" spans="1:46" ht="15" customHeight="1">
      <c r="A2" s="1"/>
      <c r="B2" s="1"/>
      <c r="C2" s="1"/>
      <c r="D2" s="1"/>
      <c r="E2" s="1"/>
      <c r="F2" s="1"/>
      <c r="G2" s="10"/>
    </row>
    <row r="3" spans="1:46" ht="15" customHeight="1">
      <c r="A3" s="212" t="s">
        <v>3</v>
      </c>
      <c r="B3" s="301">
        <f>Input!B3</f>
        <v>0</v>
      </c>
      <c r="C3" s="301"/>
      <c r="D3" s="301"/>
      <c r="E3" s="234"/>
      <c r="F3" s="234"/>
      <c r="G3" s="234"/>
      <c r="H3" s="55"/>
      <c r="I3" s="235"/>
    </row>
    <row r="4" spans="1:46" ht="15" customHeight="1">
      <c r="A4" s="212" t="s">
        <v>10</v>
      </c>
      <c r="B4" s="301">
        <f>Input!B4</f>
        <v>0</v>
      </c>
      <c r="C4" s="301"/>
      <c r="D4" s="301"/>
      <c r="E4" s="234"/>
      <c r="F4" s="234"/>
      <c r="G4" s="234"/>
      <c r="H4" s="55"/>
      <c r="I4" s="235"/>
      <c r="T4" s="7"/>
    </row>
    <row r="5" spans="1:46" ht="15" customHeight="1">
      <c r="A5" s="212" t="s">
        <v>12</v>
      </c>
      <c r="B5" s="301" t="str">
        <f>Input!B5</f>
        <v>NAT-RD-25-0001</v>
      </c>
      <c r="C5" s="301"/>
      <c r="D5" s="301"/>
      <c r="E5" s="301"/>
      <c r="F5" s="301"/>
      <c r="G5" s="301"/>
      <c r="H5" s="301"/>
      <c r="I5" s="301"/>
      <c r="T5" s="7"/>
    </row>
    <row r="6" spans="1:46" ht="15" customHeight="1">
      <c r="A6" s="4"/>
      <c r="B6" s="100"/>
      <c r="C6" s="100"/>
      <c r="D6" s="1"/>
      <c r="E6" s="1"/>
      <c r="F6" s="1"/>
      <c r="G6" s="10"/>
      <c r="T6" s="7"/>
    </row>
    <row r="7" spans="1:46" s="3" customFormat="1" ht="87">
      <c r="A7" s="11" t="s">
        <v>146</v>
      </c>
      <c r="B7" s="11" t="s">
        <v>147</v>
      </c>
      <c r="C7" s="11" t="s">
        <v>148</v>
      </c>
      <c r="D7" s="11" t="s">
        <v>149</v>
      </c>
      <c r="E7" s="11" t="s">
        <v>150</v>
      </c>
      <c r="F7" s="11" t="s">
        <v>151</v>
      </c>
      <c r="G7" s="11" t="s">
        <v>152</v>
      </c>
      <c r="H7" s="11" t="s">
        <v>153</v>
      </c>
      <c r="I7" s="11" t="s">
        <v>154</v>
      </c>
      <c r="J7" s="78" t="s">
        <v>155</v>
      </c>
      <c r="K7" s="78" t="s">
        <v>156</v>
      </c>
      <c r="L7" s="78" t="s">
        <v>157</v>
      </c>
      <c r="M7" s="78" t="s">
        <v>158</v>
      </c>
      <c r="N7" s="249" t="s">
        <v>159</v>
      </c>
      <c r="O7" s="78" t="s">
        <v>160</v>
      </c>
      <c r="P7" s="78" t="s">
        <v>161</v>
      </c>
      <c r="Q7" s="78" t="s">
        <v>162</v>
      </c>
      <c r="R7" s="249" t="s">
        <v>163</v>
      </c>
      <c r="S7" s="242" t="s">
        <v>164</v>
      </c>
      <c r="T7" s="11" t="s">
        <v>165</v>
      </c>
      <c r="U7" s="242" t="s">
        <v>166</v>
      </c>
      <c r="V7" s="242" t="s">
        <v>167</v>
      </c>
      <c r="W7" s="242" t="s">
        <v>168</v>
      </c>
      <c r="X7" s="11" t="s">
        <v>169</v>
      </c>
      <c r="Y7" s="242" t="s">
        <v>170</v>
      </c>
      <c r="Z7" s="242" t="s">
        <v>171</v>
      </c>
      <c r="AA7" s="11" t="s">
        <v>172</v>
      </c>
      <c r="AB7" s="11" t="s">
        <v>173</v>
      </c>
      <c r="AC7" s="242" t="s">
        <v>4</v>
      </c>
      <c r="AD7" s="242" t="s">
        <v>5</v>
      </c>
      <c r="AE7" s="242" t="s">
        <v>6</v>
      </c>
      <c r="AF7" s="242" t="s">
        <v>7</v>
      </c>
      <c r="AG7" s="242" t="s">
        <v>8</v>
      </c>
      <c r="AH7" s="242" t="s">
        <v>9</v>
      </c>
      <c r="AI7" s="11" t="s">
        <v>103</v>
      </c>
      <c r="AJ7" s="85" t="s">
        <v>104</v>
      </c>
    </row>
    <row r="8" spans="1:46" ht="15" customHeight="1">
      <c r="A8" s="120"/>
      <c r="B8" s="120"/>
      <c r="C8" s="120"/>
      <c r="D8" s="247"/>
      <c r="E8" s="247"/>
      <c r="F8" s="247"/>
      <c r="G8" s="33">
        <f t="shared" ref="G8:G35" si="0">IF(($E8&gt;0),$E8-1,0)</f>
        <v>0</v>
      </c>
      <c r="H8" s="34">
        <f t="shared" ref="H8:H35" si="1">IF(($E8&gt;2),$E8-2,0)</f>
        <v>0</v>
      </c>
      <c r="I8" s="244">
        <f t="shared" ref="I8:I35" si="2">IF(($E8&lt;=2),$E8,$E8-$H8)</f>
        <v>0</v>
      </c>
      <c r="J8" s="248"/>
      <c r="K8" s="246">
        <f t="shared" ref="K8:K35" si="3">+J8*D8</f>
        <v>0</v>
      </c>
      <c r="L8" s="248"/>
      <c r="M8" s="246">
        <f>+$L8*$D8*$G8</f>
        <v>0</v>
      </c>
      <c r="N8" s="245"/>
      <c r="O8" s="36">
        <f>+$N8*$H8*$D8</f>
        <v>0</v>
      </c>
      <c r="P8" s="35">
        <f>+$N8*$D8*$I8*0.75</f>
        <v>0</v>
      </c>
      <c r="Q8" s="246">
        <f>SUM(O8:P8)</f>
        <v>0</v>
      </c>
      <c r="R8" s="245"/>
      <c r="S8" s="243"/>
      <c r="T8" s="7">
        <f>+$S8*$R8*$G8</f>
        <v>0</v>
      </c>
      <c r="U8" s="254"/>
      <c r="V8" s="254"/>
      <c r="W8" s="243"/>
      <c r="X8" s="7">
        <f>+$W8*$V8*$U8</f>
        <v>0</v>
      </c>
      <c r="Y8" s="258"/>
      <c r="Z8" s="245"/>
      <c r="AA8" s="36">
        <f>+Z8+Y8+X8+T8+Q8+M8+K8</f>
        <v>0</v>
      </c>
      <c r="AB8" s="7">
        <f>+AA8*F8</f>
        <v>0</v>
      </c>
      <c r="AC8" s="110"/>
      <c r="AD8" s="110"/>
      <c r="AE8" s="110"/>
      <c r="AF8" s="110"/>
      <c r="AG8" s="110"/>
      <c r="AH8" s="110"/>
      <c r="AI8" s="36">
        <f t="shared" ref="AI8:AI35" si="4">SUM(AC8:AH8)</f>
        <v>0</v>
      </c>
      <c r="AJ8" s="2" t="str">
        <f>IF(+AI8-AB8=0,"Ties out","ERROR")</f>
        <v>Ties out</v>
      </c>
    </row>
    <row r="9" spans="1:46" ht="15" customHeight="1">
      <c r="A9" s="111"/>
      <c r="B9" s="111"/>
      <c r="C9" s="111"/>
      <c r="D9" s="243"/>
      <c r="E9" s="243"/>
      <c r="F9" s="243"/>
      <c r="G9" s="33">
        <f t="shared" si="0"/>
        <v>0</v>
      </c>
      <c r="H9" s="34">
        <f t="shared" si="1"/>
        <v>0</v>
      </c>
      <c r="I9" s="244">
        <f t="shared" si="2"/>
        <v>0</v>
      </c>
      <c r="J9" s="245"/>
      <c r="K9" s="246">
        <f t="shared" si="3"/>
        <v>0</v>
      </c>
      <c r="L9" s="245"/>
      <c r="M9" s="246">
        <f t="shared" ref="M9:M35" si="5">+$L9*$D9*$G9</f>
        <v>0</v>
      </c>
      <c r="N9" s="245"/>
      <c r="O9" s="36">
        <f t="shared" ref="O9:O35" si="6">+$N9*$H9*$D9</f>
        <v>0</v>
      </c>
      <c r="P9" s="35">
        <f t="shared" ref="P9:P35" si="7">+$N9*$D9*$I9*0.75</f>
        <v>0</v>
      </c>
      <c r="Q9" s="246">
        <f t="shared" ref="Q9:Q35" si="8">SUM(O9:P9)</f>
        <v>0</v>
      </c>
      <c r="R9" s="245"/>
      <c r="S9" s="243"/>
      <c r="T9" s="7">
        <f t="shared" ref="T9:T35" si="9">+$S9*$R9*$G9</f>
        <v>0</v>
      </c>
      <c r="U9" s="255"/>
      <c r="V9" s="256"/>
      <c r="W9" s="243"/>
      <c r="X9" s="7">
        <f t="shared" ref="X9:X35" si="10">+$W9*$V9*$U9</f>
        <v>0</v>
      </c>
      <c r="Y9" s="259"/>
      <c r="Z9" s="256"/>
      <c r="AA9" s="36">
        <f t="shared" ref="AA9:AA35" si="11">+Z9+Y9+X9+T9+Q9+M9+K9</f>
        <v>0</v>
      </c>
      <c r="AB9" s="7">
        <f t="shared" ref="AB9:AB35" si="12">+AA9*F9</f>
        <v>0</v>
      </c>
      <c r="AC9" s="110"/>
      <c r="AD9" s="110"/>
      <c r="AE9" s="110"/>
      <c r="AF9" s="110"/>
      <c r="AG9" s="110"/>
      <c r="AH9" s="110"/>
      <c r="AI9" s="36">
        <f t="shared" si="4"/>
        <v>0</v>
      </c>
      <c r="AJ9" s="2" t="str">
        <f t="shared" ref="AJ9:AJ35" si="13">IF(+AI9-AB9=0,"Ties out","ERROR")</f>
        <v>Ties out</v>
      </c>
      <c r="AM9" s="37"/>
      <c r="AN9" s="38"/>
      <c r="AO9" s="38"/>
      <c r="AP9" s="38"/>
      <c r="AQ9" s="38"/>
      <c r="AR9" s="38"/>
      <c r="AS9" s="38"/>
      <c r="AT9" s="39"/>
    </row>
    <row r="10" spans="1:46" ht="15" customHeight="1">
      <c r="A10" s="111"/>
      <c r="B10" s="111"/>
      <c r="C10" s="111"/>
      <c r="D10" s="243"/>
      <c r="E10" s="243"/>
      <c r="F10" s="243"/>
      <c r="G10" s="33">
        <f t="shared" si="0"/>
        <v>0</v>
      </c>
      <c r="H10" s="34">
        <f t="shared" si="1"/>
        <v>0</v>
      </c>
      <c r="I10" s="244">
        <f t="shared" si="2"/>
        <v>0</v>
      </c>
      <c r="J10" s="245"/>
      <c r="K10" s="246">
        <f t="shared" si="3"/>
        <v>0</v>
      </c>
      <c r="L10" s="245"/>
      <c r="M10" s="246">
        <f t="shared" si="5"/>
        <v>0</v>
      </c>
      <c r="N10" s="245"/>
      <c r="O10" s="36">
        <f t="shared" si="6"/>
        <v>0</v>
      </c>
      <c r="P10" s="35">
        <f t="shared" si="7"/>
        <v>0</v>
      </c>
      <c r="Q10" s="246">
        <f t="shared" si="8"/>
        <v>0</v>
      </c>
      <c r="R10" s="245"/>
      <c r="S10" s="243"/>
      <c r="T10" s="7">
        <f t="shared" si="9"/>
        <v>0</v>
      </c>
      <c r="U10" s="255"/>
      <c r="V10" s="256"/>
      <c r="W10" s="243"/>
      <c r="X10" s="7">
        <f t="shared" si="10"/>
        <v>0</v>
      </c>
      <c r="Y10" s="259"/>
      <c r="Z10" s="256"/>
      <c r="AA10" s="36">
        <f t="shared" si="11"/>
        <v>0</v>
      </c>
      <c r="AB10" s="7">
        <f t="shared" si="12"/>
        <v>0</v>
      </c>
      <c r="AC10" s="110"/>
      <c r="AD10" s="110"/>
      <c r="AE10" s="110"/>
      <c r="AF10" s="110"/>
      <c r="AG10" s="110"/>
      <c r="AH10" s="110"/>
      <c r="AI10" s="36">
        <f t="shared" si="4"/>
        <v>0</v>
      </c>
      <c r="AJ10" s="2" t="str">
        <f t="shared" si="13"/>
        <v>Ties out</v>
      </c>
    </row>
    <row r="11" spans="1:46" ht="15" customHeight="1">
      <c r="A11" s="111"/>
      <c r="B11" s="111"/>
      <c r="C11" s="111"/>
      <c r="D11" s="243"/>
      <c r="E11" s="243"/>
      <c r="F11" s="243"/>
      <c r="G11" s="33">
        <f t="shared" si="0"/>
        <v>0</v>
      </c>
      <c r="H11" s="34">
        <f t="shared" si="1"/>
        <v>0</v>
      </c>
      <c r="I11" s="244">
        <f t="shared" si="2"/>
        <v>0</v>
      </c>
      <c r="J11" s="245"/>
      <c r="K11" s="246">
        <f t="shared" si="3"/>
        <v>0</v>
      </c>
      <c r="L11" s="245"/>
      <c r="M11" s="246">
        <f t="shared" si="5"/>
        <v>0</v>
      </c>
      <c r="N11" s="245"/>
      <c r="O11" s="36">
        <f t="shared" si="6"/>
        <v>0</v>
      </c>
      <c r="P11" s="35">
        <f t="shared" si="7"/>
        <v>0</v>
      </c>
      <c r="Q11" s="246">
        <f t="shared" si="8"/>
        <v>0</v>
      </c>
      <c r="R11" s="245"/>
      <c r="S11" s="243"/>
      <c r="T11" s="7">
        <f t="shared" si="9"/>
        <v>0</v>
      </c>
      <c r="U11" s="255"/>
      <c r="V11" s="256"/>
      <c r="W11" s="243"/>
      <c r="X11" s="7">
        <f t="shared" si="10"/>
        <v>0</v>
      </c>
      <c r="Y11" s="259"/>
      <c r="Z11" s="256"/>
      <c r="AA11" s="36">
        <f t="shared" si="11"/>
        <v>0</v>
      </c>
      <c r="AB11" s="7">
        <f t="shared" si="12"/>
        <v>0</v>
      </c>
      <c r="AC11" s="110"/>
      <c r="AD11" s="110"/>
      <c r="AE11" s="110"/>
      <c r="AF11" s="110"/>
      <c r="AG11" s="110"/>
      <c r="AH11" s="110"/>
      <c r="AI11" s="36">
        <f t="shared" si="4"/>
        <v>0</v>
      </c>
      <c r="AJ11" s="2" t="str">
        <f t="shared" si="13"/>
        <v>Ties out</v>
      </c>
      <c r="AM11" s="37"/>
      <c r="AN11" s="38"/>
      <c r="AO11" s="38"/>
      <c r="AP11" s="38"/>
      <c r="AQ11" s="38"/>
      <c r="AR11" s="38"/>
      <c r="AS11" s="38"/>
      <c r="AT11" s="39"/>
    </row>
    <row r="12" spans="1:46" ht="15" customHeight="1">
      <c r="A12" s="111"/>
      <c r="B12" s="111"/>
      <c r="C12" s="111"/>
      <c r="D12" s="243"/>
      <c r="E12" s="243"/>
      <c r="F12" s="243"/>
      <c r="G12" s="33">
        <f t="shared" si="0"/>
        <v>0</v>
      </c>
      <c r="H12" s="34">
        <f t="shared" si="1"/>
        <v>0</v>
      </c>
      <c r="I12" s="244">
        <f t="shared" si="2"/>
        <v>0</v>
      </c>
      <c r="J12" s="245"/>
      <c r="K12" s="246">
        <f t="shared" si="3"/>
        <v>0</v>
      </c>
      <c r="L12" s="245"/>
      <c r="M12" s="246">
        <f t="shared" si="5"/>
        <v>0</v>
      </c>
      <c r="N12" s="245"/>
      <c r="O12" s="36">
        <f t="shared" si="6"/>
        <v>0</v>
      </c>
      <c r="P12" s="35">
        <f t="shared" si="7"/>
        <v>0</v>
      </c>
      <c r="Q12" s="246">
        <f t="shared" si="8"/>
        <v>0</v>
      </c>
      <c r="R12" s="245"/>
      <c r="S12" s="243"/>
      <c r="T12" s="7">
        <f t="shared" si="9"/>
        <v>0</v>
      </c>
      <c r="U12" s="255"/>
      <c r="V12" s="256"/>
      <c r="W12" s="243"/>
      <c r="X12" s="7">
        <f t="shared" si="10"/>
        <v>0</v>
      </c>
      <c r="Y12" s="259"/>
      <c r="Z12" s="256"/>
      <c r="AA12" s="36">
        <f t="shared" si="11"/>
        <v>0</v>
      </c>
      <c r="AB12" s="7">
        <f t="shared" si="12"/>
        <v>0</v>
      </c>
      <c r="AC12" s="110"/>
      <c r="AD12" s="110"/>
      <c r="AE12" s="110"/>
      <c r="AF12" s="110"/>
      <c r="AG12" s="110"/>
      <c r="AH12" s="110"/>
      <c r="AI12" s="36">
        <f t="shared" si="4"/>
        <v>0</v>
      </c>
      <c r="AJ12" s="2" t="str">
        <f t="shared" si="13"/>
        <v>Ties out</v>
      </c>
      <c r="AM12" s="37"/>
      <c r="AN12" s="38"/>
      <c r="AO12" s="38"/>
      <c r="AP12" s="38"/>
      <c r="AQ12" s="38"/>
      <c r="AR12" s="38"/>
      <c r="AS12" s="38"/>
      <c r="AT12" s="39"/>
    </row>
    <row r="13" spans="1:46" ht="15" customHeight="1">
      <c r="A13" s="111"/>
      <c r="B13" s="111"/>
      <c r="C13" s="111"/>
      <c r="D13" s="243"/>
      <c r="E13" s="243"/>
      <c r="F13" s="243"/>
      <c r="G13" s="33">
        <f t="shared" si="0"/>
        <v>0</v>
      </c>
      <c r="H13" s="34">
        <f t="shared" si="1"/>
        <v>0</v>
      </c>
      <c r="I13" s="244">
        <f t="shared" si="2"/>
        <v>0</v>
      </c>
      <c r="J13" s="245"/>
      <c r="K13" s="246">
        <f t="shared" si="3"/>
        <v>0</v>
      </c>
      <c r="L13" s="245"/>
      <c r="M13" s="246">
        <f t="shared" si="5"/>
        <v>0</v>
      </c>
      <c r="N13" s="245"/>
      <c r="O13" s="36">
        <f t="shared" si="6"/>
        <v>0</v>
      </c>
      <c r="P13" s="35">
        <f t="shared" si="7"/>
        <v>0</v>
      </c>
      <c r="Q13" s="246">
        <f t="shared" si="8"/>
        <v>0</v>
      </c>
      <c r="R13" s="245"/>
      <c r="S13" s="243"/>
      <c r="T13" s="7">
        <f t="shared" si="9"/>
        <v>0</v>
      </c>
      <c r="U13" s="255"/>
      <c r="V13" s="256"/>
      <c r="W13" s="243"/>
      <c r="X13" s="7">
        <f t="shared" si="10"/>
        <v>0</v>
      </c>
      <c r="Y13" s="259"/>
      <c r="Z13" s="256"/>
      <c r="AA13" s="36">
        <f t="shared" si="11"/>
        <v>0</v>
      </c>
      <c r="AB13" s="7">
        <f t="shared" si="12"/>
        <v>0</v>
      </c>
      <c r="AC13" s="110"/>
      <c r="AD13" s="110"/>
      <c r="AE13" s="110"/>
      <c r="AF13" s="110"/>
      <c r="AG13" s="110"/>
      <c r="AH13" s="110"/>
      <c r="AI13" s="36">
        <f t="shared" si="4"/>
        <v>0</v>
      </c>
      <c r="AJ13" s="2" t="str">
        <f t="shared" si="13"/>
        <v>Ties out</v>
      </c>
    </row>
    <row r="14" spans="1:46" ht="15" customHeight="1">
      <c r="A14" s="111"/>
      <c r="B14" s="111"/>
      <c r="C14" s="111"/>
      <c r="D14" s="243"/>
      <c r="E14" s="243"/>
      <c r="F14" s="243"/>
      <c r="G14" s="33">
        <f t="shared" si="0"/>
        <v>0</v>
      </c>
      <c r="H14" s="34">
        <f t="shared" si="1"/>
        <v>0</v>
      </c>
      <c r="I14" s="244">
        <f t="shared" si="2"/>
        <v>0</v>
      </c>
      <c r="J14" s="245"/>
      <c r="K14" s="246">
        <f t="shared" si="3"/>
        <v>0</v>
      </c>
      <c r="L14" s="245"/>
      <c r="M14" s="246">
        <f t="shared" si="5"/>
        <v>0</v>
      </c>
      <c r="N14" s="245"/>
      <c r="O14" s="36">
        <f t="shared" si="6"/>
        <v>0</v>
      </c>
      <c r="P14" s="35">
        <f t="shared" si="7"/>
        <v>0</v>
      </c>
      <c r="Q14" s="246">
        <f t="shared" si="8"/>
        <v>0</v>
      </c>
      <c r="R14" s="245"/>
      <c r="S14" s="243"/>
      <c r="T14" s="7">
        <f t="shared" si="9"/>
        <v>0</v>
      </c>
      <c r="U14" s="255"/>
      <c r="V14" s="256"/>
      <c r="W14" s="243"/>
      <c r="X14" s="7">
        <f t="shared" si="10"/>
        <v>0</v>
      </c>
      <c r="Y14" s="259"/>
      <c r="Z14" s="256"/>
      <c r="AA14" s="36">
        <f t="shared" si="11"/>
        <v>0</v>
      </c>
      <c r="AB14" s="7">
        <f t="shared" si="12"/>
        <v>0</v>
      </c>
      <c r="AC14" s="110"/>
      <c r="AD14" s="110"/>
      <c r="AE14" s="110"/>
      <c r="AF14" s="110"/>
      <c r="AG14" s="110"/>
      <c r="AH14" s="110"/>
      <c r="AI14" s="36">
        <f t="shared" si="4"/>
        <v>0</v>
      </c>
      <c r="AJ14" s="2" t="str">
        <f t="shared" si="13"/>
        <v>Ties out</v>
      </c>
    </row>
    <row r="15" spans="1:46" ht="15" customHeight="1">
      <c r="A15" s="111"/>
      <c r="B15" s="111"/>
      <c r="C15" s="111"/>
      <c r="D15" s="243"/>
      <c r="E15" s="243"/>
      <c r="F15" s="243"/>
      <c r="G15" s="33">
        <f t="shared" si="0"/>
        <v>0</v>
      </c>
      <c r="H15" s="34">
        <f t="shared" si="1"/>
        <v>0</v>
      </c>
      <c r="I15" s="244">
        <f t="shared" si="2"/>
        <v>0</v>
      </c>
      <c r="J15" s="245"/>
      <c r="K15" s="246">
        <f t="shared" si="3"/>
        <v>0</v>
      </c>
      <c r="L15" s="245"/>
      <c r="M15" s="246">
        <f t="shared" si="5"/>
        <v>0</v>
      </c>
      <c r="N15" s="245"/>
      <c r="O15" s="36">
        <f t="shared" si="6"/>
        <v>0</v>
      </c>
      <c r="P15" s="35">
        <f t="shared" si="7"/>
        <v>0</v>
      </c>
      <c r="Q15" s="246">
        <f t="shared" si="8"/>
        <v>0</v>
      </c>
      <c r="R15" s="245"/>
      <c r="S15" s="243"/>
      <c r="T15" s="7">
        <f t="shared" si="9"/>
        <v>0</v>
      </c>
      <c r="U15" s="255"/>
      <c r="V15" s="256"/>
      <c r="W15" s="243"/>
      <c r="X15" s="7">
        <f t="shared" si="10"/>
        <v>0</v>
      </c>
      <c r="Y15" s="259"/>
      <c r="Z15" s="256"/>
      <c r="AA15" s="36">
        <f t="shared" si="11"/>
        <v>0</v>
      </c>
      <c r="AB15" s="7">
        <f t="shared" si="12"/>
        <v>0</v>
      </c>
      <c r="AC15" s="110"/>
      <c r="AD15" s="110"/>
      <c r="AE15" s="110"/>
      <c r="AF15" s="110"/>
      <c r="AG15" s="110"/>
      <c r="AH15" s="110"/>
      <c r="AI15" s="36">
        <f t="shared" si="4"/>
        <v>0</v>
      </c>
      <c r="AJ15" s="2" t="str">
        <f t="shared" si="13"/>
        <v>Ties out</v>
      </c>
    </row>
    <row r="16" spans="1:46" ht="15" customHeight="1">
      <c r="A16" s="111"/>
      <c r="B16" s="111"/>
      <c r="C16" s="111"/>
      <c r="D16" s="243"/>
      <c r="E16" s="243"/>
      <c r="F16" s="243"/>
      <c r="G16" s="33">
        <f t="shared" si="0"/>
        <v>0</v>
      </c>
      <c r="H16" s="34">
        <f t="shared" si="1"/>
        <v>0</v>
      </c>
      <c r="I16" s="244">
        <f t="shared" si="2"/>
        <v>0</v>
      </c>
      <c r="J16" s="245"/>
      <c r="K16" s="246">
        <f t="shared" si="3"/>
        <v>0</v>
      </c>
      <c r="L16" s="245"/>
      <c r="M16" s="246">
        <f t="shared" si="5"/>
        <v>0</v>
      </c>
      <c r="N16" s="245"/>
      <c r="O16" s="36">
        <f t="shared" si="6"/>
        <v>0</v>
      </c>
      <c r="P16" s="35">
        <f t="shared" si="7"/>
        <v>0</v>
      </c>
      <c r="Q16" s="246">
        <f t="shared" si="8"/>
        <v>0</v>
      </c>
      <c r="R16" s="245"/>
      <c r="S16" s="243"/>
      <c r="T16" s="7">
        <f t="shared" si="9"/>
        <v>0</v>
      </c>
      <c r="U16" s="255"/>
      <c r="V16" s="256"/>
      <c r="W16" s="243"/>
      <c r="X16" s="7">
        <f t="shared" si="10"/>
        <v>0</v>
      </c>
      <c r="Y16" s="259"/>
      <c r="Z16" s="256"/>
      <c r="AA16" s="36">
        <f t="shared" si="11"/>
        <v>0</v>
      </c>
      <c r="AB16" s="7">
        <f t="shared" si="12"/>
        <v>0</v>
      </c>
      <c r="AC16" s="110"/>
      <c r="AD16" s="110"/>
      <c r="AE16" s="110"/>
      <c r="AF16" s="110"/>
      <c r="AG16" s="110"/>
      <c r="AH16" s="110"/>
      <c r="AI16" s="36">
        <f t="shared" si="4"/>
        <v>0</v>
      </c>
      <c r="AJ16" s="2" t="str">
        <f t="shared" si="13"/>
        <v>Ties out</v>
      </c>
    </row>
    <row r="17" spans="1:36" ht="15" customHeight="1">
      <c r="A17" s="111"/>
      <c r="B17" s="111"/>
      <c r="C17" s="111"/>
      <c r="D17" s="243"/>
      <c r="E17" s="243"/>
      <c r="F17" s="243"/>
      <c r="G17" s="33">
        <f t="shared" si="0"/>
        <v>0</v>
      </c>
      <c r="H17" s="34">
        <f t="shared" si="1"/>
        <v>0</v>
      </c>
      <c r="I17" s="244">
        <f t="shared" si="2"/>
        <v>0</v>
      </c>
      <c r="J17" s="245"/>
      <c r="K17" s="246">
        <f t="shared" si="3"/>
        <v>0</v>
      </c>
      <c r="L17" s="245"/>
      <c r="M17" s="246">
        <f t="shared" si="5"/>
        <v>0</v>
      </c>
      <c r="N17" s="245"/>
      <c r="O17" s="36">
        <f t="shared" si="6"/>
        <v>0</v>
      </c>
      <c r="P17" s="35">
        <f t="shared" si="7"/>
        <v>0</v>
      </c>
      <c r="Q17" s="246">
        <f t="shared" si="8"/>
        <v>0</v>
      </c>
      <c r="R17" s="245"/>
      <c r="S17" s="243"/>
      <c r="T17" s="7">
        <f t="shared" si="9"/>
        <v>0</v>
      </c>
      <c r="U17" s="255"/>
      <c r="V17" s="256"/>
      <c r="W17" s="243"/>
      <c r="X17" s="7">
        <f t="shared" si="10"/>
        <v>0</v>
      </c>
      <c r="Y17" s="259"/>
      <c r="Z17" s="256"/>
      <c r="AA17" s="36">
        <f t="shared" si="11"/>
        <v>0</v>
      </c>
      <c r="AB17" s="7">
        <f t="shared" si="12"/>
        <v>0</v>
      </c>
      <c r="AC17" s="110"/>
      <c r="AD17" s="110"/>
      <c r="AE17" s="110"/>
      <c r="AF17" s="110"/>
      <c r="AG17" s="110"/>
      <c r="AH17" s="110"/>
      <c r="AI17" s="36">
        <f t="shared" si="4"/>
        <v>0</v>
      </c>
      <c r="AJ17" s="2" t="str">
        <f t="shared" si="13"/>
        <v>Ties out</v>
      </c>
    </row>
    <row r="18" spans="1:36" ht="15" customHeight="1">
      <c r="A18" s="111"/>
      <c r="B18" s="111"/>
      <c r="C18" s="111"/>
      <c r="D18" s="243"/>
      <c r="E18" s="243"/>
      <c r="F18" s="243"/>
      <c r="G18" s="33">
        <f t="shared" si="0"/>
        <v>0</v>
      </c>
      <c r="H18" s="34">
        <f t="shared" si="1"/>
        <v>0</v>
      </c>
      <c r="I18" s="244">
        <f t="shared" si="2"/>
        <v>0</v>
      </c>
      <c r="J18" s="245"/>
      <c r="K18" s="246">
        <f t="shared" si="3"/>
        <v>0</v>
      </c>
      <c r="L18" s="245"/>
      <c r="M18" s="246">
        <f t="shared" si="5"/>
        <v>0</v>
      </c>
      <c r="N18" s="245"/>
      <c r="O18" s="36">
        <f t="shared" si="6"/>
        <v>0</v>
      </c>
      <c r="P18" s="35">
        <f t="shared" si="7"/>
        <v>0</v>
      </c>
      <c r="Q18" s="246">
        <f t="shared" si="8"/>
        <v>0</v>
      </c>
      <c r="R18" s="245"/>
      <c r="S18" s="243"/>
      <c r="T18" s="7">
        <f t="shared" si="9"/>
        <v>0</v>
      </c>
      <c r="U18" s="255"/>
      <c r="V18" s="256"/>
      <c r="W18" s="243"/>
      <c r="X18" s="7">
        <f t="shared" si="10"/>
        <v>0</v>
      </c>
      <c r="Y18" s="259"/>
      <c r="Z18" s="256"/>
      <c r="AA18" s="36">
        <f t="shared" si="11"/>
        <v>0</v>
      </c>
      <c r="AB18" s="7">
        <f t="shared" si="12"/>
        <v>0</v>
      </c>
      <c r="AC18" s="110"/>
      <c r="AD18" s="110"/>
      <c r="AE18" s="110"/>
      <c r="AF18" s="110"/>
      <c r="AG18" s="110"/>
      <c r="AH18" s="110"/>
      <c r="AI18" s="36">
        <f t="shared" si="4"/>
        <v>0</v>
      </c>
      <c r="AJ18" s="2" t="str">
        <f t="shared" si="13"/>
        <v>Ties out</v>
      </c>
    </row>
    <row r="19" spans="1:36" ht="15" customHeight="1">
      <c r="A19" s="111"/>
      <c r="B19" s="111"/>
      <c r="C19" s="111"/>
      <c r="D19" s="243"/>
      <c r="E19" s="243"/>
      <c r="F19" s="243"/>
      <c r="G19" s="33">
        <f t="shared" si="0"/>
        <v>0</v>
      </c>
      <c r="H19" s="34">
        <f t="shared" si="1"/>
        <v>0</v>
      </c>
      <c r="I19" s="244">
        <f t="shared" si="2"/>
        <v>0</v>
      </c>
      <c r="J19" s="245"/>
      <c r="K19" s="246">
        <f t="shared" si="3"/>
        <v>0</v>
      </c>
      <c r="L19" s="245"/>
      <c r="M19" s="246">
        <f t="shared" si="5"/>
        <v>0</v>
      </c>
      <c r="N19" s="245"/>
      <c r="O19" s="36">
        <f t="shared" si="6"/>
        <v>0</v>
      </c>
      <c r="P19" s="35">
        <f t="shared" si="7"/>
        <v>0</v>
      </c>
      <c r="Q19" s="246">
        <f t="shared" si="8"/>
        <v>0</v>
      </c>
      <c r="R19" s="245"/>
      <c r="S19" s="243"/>
      <c r="T19" s="7">
        <f t="shared" si="9"/>
        <v>0</v>
      </c>
      <c r="U19" s="255"/>
      <c r="V19" s="256"/>
      <c r="W19" s="243"/>
      <c r="X19" s="7">
        <f t="shared" si="10"/>
        <v>0</v>
      </c>
      <c r="Y19" s="259"/>
      <c r="Z19" s="256"/>
      <c r="AA19" s="36">
        <f t="shared" si="11"/>
        <v>0</v>
      </c>
      <c r="AB19" s="7">
        <f t="shared" si="12"/>
        <v>0</v>
      </c>
      <c r="AC19" s="110"/>
      <c r="AD19" s="110"/>
      <c r="AE19" s="110"/>
      <c r="AF19" s="110"/>
      <c r="AG19" s="110"/>
      <c r="AH19" s="110"/>
      <c r="AI19" s="36">
        <f t="shared" si="4"/>
        <v>0</v>
      </c>
      <c r="AJ19" s="2" t="str">
        <f t="shared" si="13"/>
        <v>Ties out</v>
      </c>
    </row>
    <row r="20" spans="1:36" ht="15" customHeight="1">
      <c r="A20" s="111"/>
      <c r="B20" s="111"/>
      <c r="C20" s="111"/>
      <c r="D20" s="243"/>
      <c r="E20" s="243"/>
      <c r="F20" s="243"/>
      <c r="G20" s="33">
        <f t="shared" si="0"/>
        <v>0</v>
      </c>
      <c r="H20" s="34">
        <f t="shared" si="1"/>
        <v>0</v>
      </c>
      <c r="I20" s="244">
        <f t="shared" si="2"/>
        <v>0</v>
      </c>
      <c r="J20" s="245"/>
      <c r="K20" s="246">
        <f t="shared" si="3"/>
        <v>0</v>
      </c>
      <c r="L20" s="245"/>
      <c r="M20" s="246">
        <f t="shared" si="5"/>
        <v>0</v>
      </c>
      <c r="N20" s="245"/>
      <c r="O20" s="36">
        <f t="shared" si="6"/>
        <v>0</v>
      </c>
      <c r="P20" s="35">
        <f t="shared" si="7"/>
        <v>0</v>
      </c>
      <c r="Q20" s="246">
        <f t="shared" si="8"/>
        <v>0</v>
      </c>
      <c r="R20" s="245"/>
      <c r="S20" s="243"/>
      <c r="T20" s="7">
        <f t="shared" si="9"/>
        <v>0</v>
      </c>
      <c r="U20" s="255"/>
      <c r="V20" s="256"/>
      <c r="W20" s="243"/>
      <c r="X20" s="7">
        <f t="shared" si="10"/>
        <v>0</v>
      </c>
      <c r="Y20" s="259"/>
      <c r="Z20" s="256"/>
      <c r="AA20" s="36">
        <f t="shared" si="11"/>
        <v>0</v>
      </c>
      <c r="AB20" s="7">
        <f t="shared" si="12"/>
        <v>0</v>
      </c>
      <c r="AC20" s="110"/>
      <c r="AD20" s="110"/>
      <c r="AE20" s="110"/>
      <c r="AF20" s="110"/>
      <c r="AG20" s="110"/>
      <c r="AH20" s="110"/>
      <c r="AI20" s="36">
        <f t="shared" si="4"/>
        <v>0</v>
      </c>
      <c r="AJ20" s="2" t="str">
        <f t="shared" si="13"/>
        <v>Ties out</v>
      </c>
    </row>
    <row r="21" spans="1:36" ht="15" customHeight="1">
      <c r="A21" s="111"/>
      <c r="B21" s="111"/>
      <c r="C21" s="111"/>
      <c r="D21" s="243"/>
      <c r="E21" s="243"/>
      <c r="F21" s="243"/>
      <c r="G21" s="33">
        <f t="shared" si="0"/>
        <v>0</v>
      </c>
      <c r="H21" s="34">
        <f t="shared" si="1"/>
        <v>0</v>
      </c>
      <c r="I21" s="244">
        <f t="shared" si="2"/>
        <v>0</v>
      </c>
      <c r="J21" s="245"/>
      <c r="K21" s="246">
        <f t="shared" si="3"/>
        <v>0</v>
      </c>
      <c r="L21" s="245"/>
      <c r="M21" s="246">
        <f t="shared" si="5"/>
        <v>0</v>
      </c>
      <c r="N21" s="245"/>
      <c r="O21" s="36">
        <f t="shared" si="6"/>
        <v>0</v>
      </c>
      <c r="P21" s="35">
        <f t="shared" si="7"/>
        <v>0</v>
      </c>
      <c r="Q21" s="246">
        <f t="shared" si="8"/>
        <v>0</v>
      </c>
      <c r="R21" s="245"/>
      <c r="S21" s="243"/>
      <c r="T21" s="7">
        <f t="shared" si="9"/>
        <v>0</v>
      </c>
      <c r="U21" s="255"/>
      <c r="V21" s="256"/>
      <c r="W21" s="243"/>
      <c r="X21" s="7">
        <f t="shared" si="10"/>
        <v>0</v>
      </c>
      <c r="Y21" s="259"/>
      <c r="Z21" s="256"/>
      <c r="AA21" s="36">
        <f t="shared" si="11"/>
        <v>0</v>
      </c>
      <c r="AB21" s="7">
        <f t="shared" si="12"/>
        <v>0</v>
      </c>
      <c r="AC21" s="110"/>
      <c r="AD21" s="110"/>
      <c r="AE21" s="110"/>
      <c r="AF21" s="110"/>
      <c r="AG21" s="110"/>
      <c r="AH21" s="110"/>
      <c r="AI21" s="36">
        <f t="shared" si="4"/>
        <v>0</v>
      </c>
      <c r="AJ21" s="2" t="str">
        <f t="shared" si="13"/>
        <v>Ties out</v>
      </c>
    </row>
    <row r="22" spans="1:36" ht="15" customHeight="1">
      <c r="A22" s="111"/>
      <c r="B22" s="111"/>
      <c r="C22" s="111"/>
      <c r="D22" s="243"/>
      <c r="E22" s="243"/>
      <c r="F22" s="243"/>
      <c r="G22" s="33">
        <f t="shared" si="0"/>
        <v>0</v>
      </c>
      <c r="H22" s="34">
        <f t="shared" si="1"/>
        <v>0</v>
      </c>
      <c r="I22" s="244">
        <f t="shared" si="2"/>
        <v>0</v>
      </c>
      <c r="J22" s="245"/>
      <c r="K22" s="246">
        <f t="shared" si="3"/>
        <v>0</v>
      </c>
      <c r="L22" s="245"/>
      <c r="M22" s="246">
        <f t="shared" si="5"/>
        <v>0</v>
      </c>
      <c r="N22" s="245"/>
      <c r="O22" s="36">
        <f t="shared" si="6"/>
        <v>0</v>
      </c>
      <c r="P22" s="35">
        <f t="shared" si="7"/>
        <v>0</v>
      </c>
      <c r="Q22" s="246">
        <f t="shared" si="8"/>
        <v>0</v>
      </c>
      <c r="R22" s="245"/>
      <c r="S22" s="243"/>
      <c r="T22" s="7">
        <f t="shared" si="9"/>
        <v>0</v>
      </c>
      <c r="U22" s="255"/>
      <c r="V22" s="256"/>
      <c r="W22" s="243"/>
      <c r="X22" s="7">
        <f t="shared" si="10"/>
        <v>0</v>
      </c>
      <c r="Y22" s="259"/>
      <c r="Z22" s="256"/>
      <c r="AA22" s="36">
        <f t="shared" si="11"/>
        <v>0</v>
      </c>
      <c r="AB22" s="7">
        <f t="shared" si="12"/>
        <v>0</v>
      </c>
      <c r="AC22" s="110"/>
      <c r="AD22" s="110"/>
      <c r="AE22" s="110"/>
      <c r="AF22" s="110"/>
      <c r="AG22" s="110"/>
      <c r="AH22" s="110"/>
      <c r="AI22" s="36">
        <f t="shared" si="4"/>
        <v>0</v>
      </c>
      <c r="AJ22" s="2" t="str">
        <f t="shared" si="13"/>
        <v>Ties out</v>
      </c>
    </row>
    <row r="23" spans="1:36" ht="15" customHeight="1">
      <c r="A23" s="111"/>
      <c r="B23" s="111"/>
      <c r="C23" s="111"/>
      <c r="D23" s="243"/>
      <c r="E23" s="243"/>
      <c r="F23" s="243"/>
      <c r="G23" s="33">
        <f t="shared" si="0"/>
        <v>0</v>
      </c>
      <c r="H23" s="34">
        <f t="shared" si="1"/>
        <v>0</v>
      </c>
      <c r="I23" s="244">
        <f t="shared" si="2"/>
        <v>0</v>
      </c>
      <c r="J23" s="245"/>
      <c r="K23" s="246">
        <f t="shared" si="3"/>
        <v>0</v>
      </c>
      <c r="L23" s="245"/>
      <c r="M23" s="246">
        <f t="shared" si="5"/>
        <v>0</v>
      </c>
      <c r="N23" s="245"/>
      <c r="O23" s="36">
        <f t="shared" si="6"/>
        <v>0</v>
      </c>
      <c r="P23" s="35">
        <f t="shared" si="7"/>
        <v>0</v>
      </c>
      <c r="Q23" s="246">
        <f t="shared" si="8"/>
        <v>0</v>
      </c>
      <c r="R23" s="245"/>
      <c r="S23" s="243"/>
      <c r="T23" s="7">
        <f t="shared" si="9"/>
        <v>0</v>
      </c>
      <c r="U23" s="255"/>
      <c r="V23" s="256"/>
      <c r="W23" s="243"/>
      <c r="X23" s="7">
        <f t="shared" si="10"/>
        <v>0</v>
      </c>
      <c r="Y23" s="259"/>
      <c r="Z23" s="256"/>
      <c r="AA23" s="36">
        <f t="shared" si="11"/>
        <v>0</v>
      </c>
      <c r="AB23" s="7">
        <f t="shared" si="12"/>
        <v>0</v>
      </c>
      <c r="AC23" s="110"/>
      <c r="AD23" s="110"/>
      <c r="AE23" s="110"/>
      <c r="AF23" s="110"/>
      <c r="AG23" s="110"/>
      <c r="AH23" s="110"/>
      <c r="AI23" s="36">
        <f t="shared" si="4"/>
        <v>0</v>
      </c>
      <c r="AJ23" s="2" t="str">
        <f t="shared" si="13"/>
        <v>Ties out</v>
      </c>
    </row>
    <row r="24" spans="1:36" ht="15" customHeight="1">
      <c r="A24" s="111"/>
      <c r="B24" s="111"/>
      <c r="C24" s="111"/>
      <c r="D24" s="243"/>
      <c r="E24" s="243"/>
      <c r="F24" s="243"/>
      <c r="G24" s="33">
        <f t="shared" si="0"/>
        <v>0</v>
      </c>
      <c r="H24" s="34">
        <f t="shared" si="1"/>
        <v>0</v>
      </c>
      <c r="I24" s="244">
        <f t="shared" si="2"/>
        <v>0</v>
      </c>
      <c r="J24" s="245"/>
      <c r="K24" s="246">
        <f t="shared" si="3"/>
        <v>0</v>
      </c>
      <c r="L24" s="245"/>
      <c r="M24" s="246">
        <f t="shared" si="5"/>
        <v>0</v>
      </c>
      <c r="N24" s="245"/>
      <c r="O24" s="36">
        <f t="shared" si="6"/>
        <v>0</v>
      </c>
      <c r="P24" s="35">
        <f t="shared" si="7"/>
        <v>0</v>
      </c>
      <c r="Q24" s="246">
        <f t="shared" si="8"/>
        <v>0</v>
      </c>
      <c r="R24" s="245"/>
      <c r="S24" s="243"/>
      <c r="T24" s="7">
        <f t="shared" si="9"/>
        <v>0</v>
      </c>
      <c r="U24" s="255"/>
      <c r="V24" s="256"/>
      <c r="W24" s="243"/>
      <c r="X24" s="7">
        <f t="shared" si="10"/>
        <v>0</v>
      </c>
      <c r="Y24" s="259"/>
      <c r="Z24" s="256"/>
      <c r="AA24" s="36">
        <f t="shared" si="11"/>
        <v>0</v>
      </c>
      <c r="AB24" s="7">
        <f t="shared" si="12"/>
        <v>0</v>
      </c>
      <c r="AC24" s="110"/>
      <c r="AD24" s="110"/>
      <c r="AE24" s="110"/>
      <c r="AF24" s="110"/>
      <c r="AG24" s="110"/>
      <c r="AH24" s="110"/>
      <c r="AI24" s="36">
        <f t="shared" si="4"/>
        <v>0</v>
      </c>
      <c r="AJ24" s="2" t="str">
        <f t="shared" si="13"/>
        <v>Ties out</v>
      </c>
    </row>
    <row r="25" spans="1:36" ht="15" customHeight="1">
      <c r="A25" s="111"/>
      <c r="B25" s="111"/>
      <c r="C25" s="111"/>
      <c r="D25" s="243"/>
      <c r="E25" s="243"/>
      <c r="F25" s="243"/>
      <c r="G25" s="33">
        <f t="shared" si="0"/>
        <v>0</v>
      </c>
      <c r="H25" s="34">
        <f t="shared" si="1"/>
        <v>0</v>
      </c>
      <c r="I25" s="244">
        <f t="shared" si="2"/>
        <v>0</v>
      </c>
      <c r="J25" s="245"/>
      <c r="K25" s="246">
        <f t="shared" si="3"/>
        <v>0</v>
      </c>
      <c r="L25" s="245"/>
      <c r="M25" s="246">
        <f t="shared" si="5"/>
        <v>0</v>
      </c>
      <c r="N25" s="245"/>
      <c r="O25" s="36">
        <f t="shared" si="6"/>
        <v>0</v>
      </c>
      <c r="P25" s="35">
        <f t="shared" si="7"/>
        <v>0</v>
      </c>
      <c r="Q25" s="246">
        <f t="shared" si="8"/>
        <v>0</v>
      </c>
      <c r="R25" s="245"/>
      <c r="S25" s="243"/>
      <c r="T25" s="7">
        <f t="shared" si="9"/>
        <v>0</v>
      </c>
      <c r="U25" s="255"/>
      <c r="V25" s="256"/>
      <c r="W25" s="243"/>
      <c r="X25" s="7">
        <f t="shared" si="10"/>
        <v>0</v>
      </c>
      <c r="Y25" s="259"/>
      <c r="Z25" s="256"/>
      <c r="AA25" s="36">
        <f t="shared" si="11"/>
        <v>0</v>
      </c>
      <c r="AB25" s="7">
        <f t="shared" si="12"/>
        <v>0</v>
      </c>
      <c r="AC25" s="110"/>
      <c r="AD25" s="110"/>
      <c r="AE25" s="110"/>
      <c r="AF25" s="110"/>
      <c r="AG25" s="110"/>
      <c r="AH25" s="110"/>
      <c r="AI25" s="36">
        <f t="shared" si="4"/>
        <v>0</v>
      </c>
      <c r="AJ25" s="2" t="str">
        <f t="shared" si="13"/>
        <v>Ties out</v>
      </c>
    </row>
    <row r="26" spans="1:36" ht="15" customHeight="1">
      <c r="A26" s="111"/>
      <c r="B26" s="111"/>
      <c r="C26" s="111"/>
      <c r="D26" s="243"/>
      <c r="E26" s="243"/>
      <c r="F26" s="243"/>
      <c r="G26" s="33">
        <f t="shared" si="0"/>
        <v>0</v>
      </c>
      <c r="H26" s="34">
        <f t="shared" si="1"/>
        <v>0</v>
      </c>
      <c r="I26" s="244">
        <f t="shared" si="2"/>
        <v>0</v>
      </c>
      <c r="J26" s="245"/>
      <c r="K26" s="246">
        <f t="shared" si="3"/>
        <v>0</v>
      </c>
      <c r="L26" s="245"/>
      <c r="M26" s="246">
        <f t="shared" si="5"/>
        <v>0</v>
      </c>
      <c r="N26" s="245"/>
      <c r="O26" s="36">
        <f t="shared" si="6"/>
        <v>0</v>
      </c>
      <c r="P26" s="35">
        <f t="shared" si="7"/>
        <v>0</v>
      </c>
      <c r="Q26" s="246">
        <f t="shared" si="8"/>
        <v>0</v>
      </c>
      <c r="R26" s="245"/>
      <c r="S26" s="243"/>
      <c r="T26" s="7">
        <f t="shared" si="9"/>
        <v>0</v>
      </c>
      <c r="U26" s="255"/>
      <c r="V26" s="256"/>
      <c r="W26" s="243"/>
      <c r="X26" s="7">
        <f t="shared" si="10"/>
        <v>0</v>
      </c>
      <c r="Y26" s="259"/>
      <c r="Z26" s="256"/>
      <c r="AA26" s="36">
        <f t="shared" si="11"/>
        <v>0</v>
      </c>
      <c r="AB26" s="7">
        <f t="shared" si="12"/>
        <v>0</v>
      </c>
      <c r="AC26" s="110"/>
      <c r="AD26" s="110"/>
      <c r="AE26" s="110"/>
      <c r="AF26" s="110"/>
      <c r="AG26" s="110"/>
      <c r="AH26" s="110"/>
      <c r="AI26" s="36">
        <f t="shared" si="4"/>
        <v>0</v>
      </c>
      <c r="AJ26" s="2" t="str">
        <f t="shared" si="13"/>
        <v>Ties out</v>
      </c>
    </row>
    <row r="27" spans="1:36" ht="15" customHeight="1">
      <c r="A27" s="111"/>
      <c r="B27" s="111"/>
      <c r="C27" s="111"/>
      <c r="D27" s="243"/>
      <c r="E27" s="243"/>
      <c r="F27" s="243"/>
      <c r="G27" s="33">
        <f t="shared" si="0"/>
        <v>0</v>
      </c>
      <c r="H27" s="34">
        <f t="shared" si="1"/>
        <v>0</v>
      </c>
      <c r="I27" s="244">
        <f t="shared" si="2"/>
        <v>0</v>
      </c>
      <c r="J27" s="245"/>
      <c r="K27" s="246">
        <f t="shared" si="3"/>
        <v>0</v>
      </c>
      <c r="L27" s="245"/>
      <c r="M27" s="246">
        <f t="shared" si="5"/>
        <v>0</v>
      </c>
      <c r="N27" s="245"/>
      <c r="O27" s="36">
        <f t="shared" si="6"/>
        <v>0</v>
      </c>
      <c r="P27" s="35">
        <f t="shared" si="7"/>
        <v>0</v>
      </c>
      <c r="Q27" s="246">
        <f t="shared" si="8"/>
        <v>0</v>
      </c>
      <c r="R27" s="245"/>
      <c r="S27" s="243"/>
      <c r="T27" s="7">
        <f t="shared" si="9"/>
        <v>0</v>
      </c>
      <c r="U27" s="255"/>
      <c r="V27" s="256"/>
      <c r="W27" s="243"/>
      <c r="X27" s="7">
        <f t="shared" si="10"/>
        <v>0</v>
      </c>
      <c r="Y27" s="259"/>
      <c r="Z27" s="256"/>
      <c r="AA27" s="36">
        <f t="shared" si="11"/>
        <v>0</v>
      </c>
      <c r="AB27" s="7">
        <f t="shared" si="12"/>
        <v>0</v>
      </c>
      <c r="AC27" s="110"/>
      <c r="AD27" s="110"/>
      <c r="AE27" s="110"/>
      <c r="AF27" s="110"/>
      <c r="AG27" s="110"/>
      <c r="AH27" s="110"/>
      <c r="AI27" s="36">
        <f t="shared" si="4"/>
        <v>0</v>
      </c>
      <c r="AJ27" s="2" t="str">
        <f t="shared" si="13"/>
        <v>Ties out</v>
      </c>
    </row>
    <row r="28" spans="1:36" ht="15" customHeight="1">
      <c r="A28" s="111"/>
      <c r="B28" s="111"/>
      <c r="C28" s="111"/>
      <c r="D28" s="243"/>
      <c r="E28" s="243"/>
      <c r="F28" s="243"/>
      <c r="G28" s="33">
        <f t="shared" si="0"/>
        <v>0</v>
      </c>
      <c r="H28" s="34">
        <f t="shared" si="1"/>
        <v>0</v>
      </c>
      <c r="I28" s="244">
        <f t="shared" si="2"/>
        <v>0</v>
      </c>
      <c r="J28" s="245"/>
      <c r="K28" s="246">
        <f t="shared" si="3"/>
        <v>0</v>
      </c>
      <c r="L28" s="245"/>
      <c r="M28" s="246">
        <f t="shared" si="5"/>
        <v>0</v>
      </c>
      <c r="N28" s="245"/>
      <c r="O28" s="36">
        <f t="shared" si="6"/>
        <v>0</v>
      </c>
      <c r="P28" s="35">
        <f t="shared" si="7"/>
        <v>0</v>
      </c>
      <c r="Q28" s="246">
        <f t="shared" si="8"/>
        <v>0</v>
      </c>
      <c r="R28" s="245"/>
      <c r="S28" s="243"/>
      <c r="T28" s="7">
        <f t="shared" si="9"/>
        <v>0</v>
      </c>
      <c r="U28" s="255"/>
      <c r="V28" s="256"/>
      <c r="W28" s="243"/>
      <c r="X28" s="7">
        <f t="shared" si="10"/>
        <v>0</v>
      </c>
      <c r="Y28" s="259"/>
      <c r="Z28" s="256"/>
      <c r="AA28" s="36">
        <f t="shared" si="11"/>
        <v>0</v>
      </c>
      <c r="AB28" s="7">
        <f t="shared" si="12"/>
        <v>0</v>
      </c>
      <c r="AC28" s="110"/>
      <c r="AD28" s="110"/>
      <c r="AE28" s="110"/>
      <c r="AF28" s="110"/>
      <c r="AG28" s="110"/>
      <c r="AH28" s="110"/>
      <c r="AI28" s="36">
        <f t="shared" si="4"/>
        <v>0</v>
      </c>
      <c r="AJ28" s="2" t="str">
        <f t="shared" si="13"/>
        <v>Ties out</v>
      </c>
    </row>
    <row r="29" spans="1:36" ht="15" customHeight="1">
      <c r="A29" s="111"/>
      <c r="B29" s="111"/>
      <c r="C29" s="111"/>
      <c r="D29" s="243"/>
      <c r="E29" s="243"/>
      <c r="F29" s="243"/>
      <c r="G29" s="33">
        <f t="shared" si="0"/>
        <v>0</v>
      </c>
      <c r="H29" s="34">
        <f t="shared" si="1"/>
        <v>0</v>
      </c>
      <c r="I29" s="244">
        <f t="shared" si="2"/>
        <v>0</v>
      </c>
      <c r="J29" s="245"/>
      <c r="K29" s="246">
        <f t="shared" si="3"/>
        <v>0</v>
      </c>
      <c r="L29" s="245"/>
      <c r="M29" s="246">
        <f t="shared" si="5"/>
        <v>0</v>
      </c>
      <c r="N29" s="245"/>
      <c r="O29" s="36">
        <f t="shared" si="6"/>
        <v>0</v>
      </c>
      <c r="P29" s="35">
        <f t="shared" si="7"/>
        <v>0</v>
      </c>
      <c r="Q29" s="246">
        <f t="shared" si="8"/>
        <v>0</v>
      </c>
      <c r="R29" s="245"/>
      <c r="S29" s="243"/>
      <c r="T29" s="7">
        <f t="shared" si="9"/>
        <v>0</v>
      </c>
      <c r="U29" s="255"/>
      <c r="V29" s="256"/>
      <c r="W29" s="243"/>
      <c r="X29" s="7">
        <f t="shared" si="10"/>
        <v>0</v>
      </c>
      <c r="Y29" s="259"/>
      <c r="Z29" s="256"/>
      <c r="AA29" s="36">
        <f t="shared" si="11"/>
        <v>0</v>
      </c>
      <c r="AB29" s="7">
        <f t="shared" si="12"/>
        <v>0</v>
      </c>
      <c r="AC29" s="110"/>
      <c r="AD29" s="110"/>
      <c r="AE29" s="110"/>
      <c r="AF29" s="110"/>
      <c r="AG29" s="110"/>
      <c r="AH29" s="110"/>
      <c r="AI29" s="36">
        <f t="shared" si="4"/>
        <v>0</v>
      </c>
      <c r="AJ29" s="2" t="str">
        <f t="shared" si="13"/>
        <v>Ties out</v>
      </c>
    </row>
    <row r="30" spans="1:36" ht="15" customHeight="1">
      <c r="A30" s="111"/>
      <c r="B30" s="111"/>
      <c r="C30" s="111"/>
      <c r="D30" s="243"/>
      <c r="E30" s="243"/>
      <c r="F30" s="243"/>
      <c r="G30" s="33">
        <f t="shared" si="0"/>
        <v>0</v>
      </c>
      <c r="H30" s="34">
        <f t="shared" si="1"/>
        <v>0</v>
      </c>
      <c r="I30" s="244">
        <f t="shared" si="2"/>
        <v>0</v>
      </c>
      <c r="J30" s="245"/>
      <c r="K30" s="246">
        <f t="shared" si="3"/>
        <v>0</v>
      </c>
      <c r="L30" s="245"/>
      <c r="M30" s="246">
        <f t="shared" si="5"/>
        <v>0</v>
      </c>
      <c r="N30" s="245"/>
      <c r="O30" s="36">
        <f t="shared" si="6"/>
        <v>0</v>
      </c>
      <c r="P30" s="35">
        <f t="shared" si="7"/>
        <v>0</v>
      </c>
      <c r="Q30" s="246">
        <f t="shared" si="8"/>
        <v>0</v>
      </c>
      <c r="R30" s="245"/>
      <c r="S30" s="243"/>
      <c r="T30" s="7">
        <f t="shared" si="9"/>
        <v>0</v>
      </c>
      <c r="U30" s="255"/>
      <c r="V30" s="256"/>
      <c r="W30" s="243"/>
      <c r="X30" s="7">
        <f t="shared" si="10"/>
        <v>0</v>
      </c>
      <c r="Y30" s="259"/>
      <c r="Z30" s="256"/>
      <c r="AA30" s="36">
        <f t="shared" si="11"/>
        <v>0</v>
      </c>
      <c r="AB30" s="7">
        <f t="shared" si="12"/>
        <v>0</v>
      </c>
      <c r="AC30" s="110"/>
      <c r="AD30" s="110"/>
      <c r="AE30" s="110"/>
      <c r="AF30" s="110"/>
      <c r="AG30" s="110"/>
      <c r="AH30" s="110"/>
      <c r="AI30" s="36">
        <f t="shared" si="4"/>
        <v>0</v>
      </c>
      <c r="AJ30" s="2" t="str">
        <f t="shared" si="13"/>
        <v>Ties out</v>
      </c>
    </row>
    <row r="31" spans="1:36" ht="15" customHeight="1">
      <c r="A31" s="111"/>
      <c r="B31" s="111"/>
      <c r="C31" s="111"/>
      <c r="D31" s="243"/>
      <c r="E31" s="243"/>
      <c r="F31" s="243"/>
      <c r="G31" s="33">
        <f t="shared" si="0"/>
        <v>0</v>
      </c>
      <c r="H31" s="34">
        <f t="shared" si="1"/>
        <v>0</v>
      </c>
      <c r="I31" s="244">
        <f t="shared" si="2"/>
        <v>0</v>
      </c>
      <c r="J31" s="245"/>
      <c r="K31" s="246">
        <f t="shared" si="3"/>
        <v>0</v>
      </c>
      <c r="L31" s="245"/>
      <c r="M31" s="246">
        <f t="shared" si="5"/>
        <v>0</v>
      </c>
      <c r="N31" s="245"/>
      <c r="O31" s="36">
        <f t="shared" si="6"/>
        <v>0</v>
      </c>
      <c r="P31" s="35">
        <f t="shared" si="7"/>
        <v>0</v>
      </c>
      <c r="Q31" s="246">
        <f t="shared" si="8"/>
        <v>0</v>
      </c>
      <c r="R31" s="245"/>
      <c r="S31" s="243"/>
      <c r="T31" s="7">
        <f t="shared" si="9"/>
        <v>0</v>
      </c>
      <c r="U31" s="255"/>
      <c r="V31" s="256"/>
      <c r="W31" s="243"/>
      <c r="X31" s="7">
        <f t="shared" si="10"/>
        <v>0</v>
      </c>
      <c r="Y31" s="259"/>
      <c r="Z31" s="256"/>
      <c r="AA31" s="36">
        <f t="shared" si="11"/>
        <v>0</v>
      </c>
      <c r="AB31" s="7">
        <f t="shared" si="12"/>
        <v>0</v>
      </c>
      <c r="AC31" s="110"/>
      <c r="AD31" s="110"/>
      <c r="AE31" s="110"/>
      <c r="AF31" s="110"/>
      <c r="AG31" s="110"/>
      <c r="AH31" s="110"/>
      <c r="AI31" s="36">
        <f t="shared" si="4"/>
        <v>0</v>
      </c>
      <c r="AJ31" s="2" t="str">
        <f t="shared" si="13"/>
        <v>Ties out</v>
      </c>
    </row>
    <row r="32" spans="1:36" ht="15" customHeight="1">
      <c r="A32" s="111"/>
      <c r="B32" s="111"/>
      <c r="C32" s="111"/>
      <c r="D32" s="243"/>
      <c r="E32" s="243"/>
      <c r="F32" s="243"/>
      <c r="G32" s="33">
        <f t="shared" si="0"/>
        <v>0</v>
      </c>
      <c r="H32" s="34">
        <f t="shared" si="1"/>
        <v>0</v>
      </c>
      <c r="I32" s="244">
        <f t="shared" si="2"/>
        <v>0</v>
      </c>
      <c r="J32" s="245"/>
      <c r="K32" s="246">
        <f t="shared" si="3"/>
        <v>0</v>
      </c>
      <c r="L32" s="245"/>
      <c r="M32" s="246">
        <f t="shared" si="5"/>
        <v>0</v>
      </c>
      <c r="N32" s="245"/>
      <c r="O32" s="36">
        <f t="shared" si="6"/>
        <v>0</v>
      </c>
      <c r="P32" s="35">
        <f t="shared" si="7"/>
        <v>0</v>
      </c>
      <c r="Q32" s="246">
        <f t="shared" si="8"/>
        <v>0</v>
      </c>
      <c r="R32" s="245"/>
      <c r="S32" s="243"/>
      <c r="T32" s="7">
        <f t="shared" si="9"/>
        <v>0</v>
      </c>
      <c r="U32" s="255"/>
      <c r="V32" s="256"/>
      <c r="W32" s="243"/>
      <c r="X32" s="7">
        <f t="shared" si="10"/>
        <v>0</v>
      </c>
      <c r="Y32" s="259"/>
      <c r="Z32" s="256"/>
      <c r="AA32" s="36">
        <f t="shared" si="11"/>
        <v>0</v>
      </c>
      <c r="AB32" s="7">
        <f t="shared" si="12"/>
        <v>0</v>
      </c>
      <c r="AC32" s="110"/>
      <c r="AD32" s="110"/>
      <c r="AE32" s="110"/>
      <c r="AF32" s="110"/>
      <c r="AG32" s="110"/>
      <c r="AH32" s="110"/>
      <c r="AI32" s="36">
        <f t="shared" si="4"/>
        <v>0</v>
      </c>
      <c r="AJ32" s="2" t="str">
        <f t="shared" si="13"/>
        <v>Ties out</v>
      </c>
    </row>
    <row r="33" spans="1:36" ht="15" customHeight="1">
      <c r="A33" s="111"/>
      <c r="B33" s="111"/>
      <c r="C33" s="111"/>
      <c r="D33" s="243"/>
      <c r="E33" s="243"/>
      <c r="F33" s="243"/>
      <c r="G33" s="33">
        <f t="shared" si="0"/>
        <v>0</v>
      </c>
      <c r="H33" s="34">
        <f t="shared" si="1"/>
        <v>0</v>
      </c>
      <c r="I33" s="244">
        <f t="shared" si="2"/>
        <v>0</v>
      </c>
      <c r="J33" s="245"/>
      <c r="K33" s="246">
        <f t="shared" si="3"/>
        <v>0</v>
      </c>
      <c r="L33" s="245"/>
      <c r="M33" s="246">
        <f t="shared" si="5"/>
        <v>0</v>
      </c>
      <c r="N33" s="245"/>
      <c r="O33" s="36">
        <f t="shared" si="6"/>
        <v>0</v>
      </c>
      <c r="P33" s="35">
        <f t="shared" si="7"/>
        <v>0</v>
      </c>
      <c r="Q33" s="246">
        <f t="shared" si="8"/>
        <v>0</v>
      </c>
      <c r="R33" s="245"/>
      <c r="S33" s="243"/>
      <c r="T33" s="7">
        <f t="shared" si="9"/>
        <v>0</v>
      </c>
      <c r="U33" s="255"/>
      <c r="V33" s="256"/>
      <c r="W33" s="243"/>
      <c r="X33" s="7">
        <f t="shared" si="10"/>
        <v>0</v>
      </c>
      <c r="Y33" s="259"/>
      <c r="Z33" s="256"/>
      <c r="AA33" s="36">
        <f t="shared" si="11"/>
        <v>0</v>
      </c>
      <c r="AB33" s="7">
        <f t="shared" si="12"/>
        <v>0</v>
      </c>
      <c r="AC33" s="110"/>
      <c r="AD33" s="110"/>
      <c r="AE33" s="110"/>
      <c r="AF33" s="110"/>
      <c r="AG33" s="110"/>
      <c r="AH33" s="110"/>
      <c r="AI33" s="36">
        <f t="shared" si="4"/>
        <v>0</v>
      </c>
      <c r="AJ33" s="2" t="str">
        <f t="shared" si="13"/>
        <v>Ties out</v>
      </c>
    </row>
    <row r="34" spans="1:36" ht="15" customHeight="1">
      <c r="A34" s="111"/>
      <c r="B34" s="111"/>
      <c r="C34" s="111"/>
      <c r="D34" s="243"/>
      <c r="E34" s="243"/>
      <c r="F34" s="243"/>
      <c r="G34" s="33">
        <f t="shared" si="0"/>
        <v>0</v>
      </c>
      <c r="H34" s="34">
        <f t="shared" si="1"/>
        <v>0</v>
      </c>
      <c r="I34" s="244">
        <f t="shared" si="2"/>
        <v>0</v>
      </c>
      <c r="J34" s="245"/>
      <c r="K34" s="246">
        <f t="shared" si="3"/>
        <v>0</v>
      </c>
      <c r="L34" s="245"/>
      <c r="M34" s="246">
        <f t="shared" si="5"/>
        <v>0</v>
      </c>
      <c r="N34" s="245"/>
      <c r="O34" s="36">
        <f t="shared" si="6"/>
        <v>0</v>
      </c>
      <c r="P34" s="35">
        <f t="shared" si="7"/>
        <v>0</v>
      </c>
      <c r="Q34" s="246">
        <f t="shared" si="8"/>
        <v>0</v>
      </c>
      <c r="R34" s="245"/>
      <c r="S34" s="243"/>
      <c r="T34" s="7">
        <f t="shared" si="9"/>
        <v>0</v>
      </c>
      <c r="U34" s="255"/>
      <c r="V34" s="256"/>
      <c r="W34" s="243"/>
      <c r="X34" s="7">
        <f t="shared" si="10"/>
        <v>0</v>
      </c>
      <c r="Y34" s="259"/>
      <c r="Z34" s="256"/>
      <c r="AA34" s="36">
        <f t="shared" si="11"/>
        <v>0</v>
      </c>
      <c r="AB34" s="7">
        <f t="shared" si="12"/>
        <v>0</v>
      </c>
      <c r="AC34" s="110"/>
      <c r="AD34" s="110"/>
      <c r="AE34" s="110"/>
      <c r="AF34" s="110"/>
      <c r="AG34" s="110"/>
      <c r="AH34" s="110"/>
      <c r="AI34" s="36">
        <f t="shared" si="4"/>
        <v>0</v>
      </c>
      <c r="AJ34" s="2" t="str">
        <f t="shared" si="13"/>
        <v>Ties out</v>
      </c>
    </row>
    <row r="35" spans="1:36" ht="15" customHeight="1">
      <c r="A35" s="111"/>
      <c r="B35" s="111"/>
      <c r="C35" s="111"/>
      <c r="D35" s="243"/>
      <c r="E35" s="243"/>
      <c r="F35" s="243"/>
      <c r="G35" s="33">
        <f t="shared" si="0"/>
        <v>0</v>
      </c>
      <c r="H35" s="34">
        <f t="shared" si="1"/>
        <v>0</v>
      </c>
      <c r="I35" s="244">
        <f t="shared" si="2"/>
        <v>0</v>
      </c>
      <c r="J35" s="245"/>
      <c r="K35" s="246">
        <f t="shared" si="3"/>
        <v>0</v>
      </c>
      <c r="L35" s="245"/>
      <c r="M35" s="246">
        <f t="shared" si="5"/>
        <v>0</v>
      </c>
      <c r="N35" s="245"/>
      <c r="O35" s="36">
        <f t="shared" si="6"/>
        <v>0</v>
      </c>
      <c r="P35" s="35">
        <f t="shared" si="7"/>
        <v>0</v>
      </c>
      <c r="Q35" s="246">
        <f t="shared" si="8"/>
        <v>0</v>
      </c>
      <c r="R35" s="245"/>
      <c r="S35" s="243"/>
      <c r="T35" s="7">
        <f t="shared" si="9"/>
        <v>0</v>
      </c>
      <c r="U35" s="255"/>
      <c r="V35" s="256"/>
      <c r="W35" s="243"/>
      <c r="X35" s="7">
        <f t="shared" si="10"/>
        <v>0</v>
      </c>
      <c r="Y35" s="259"/>
      <c r="Z35" s="256"/>
      <c r="AA35" s="36">
        <f t="shared" si="11"/>
        <v>0</v>
      </c>
      <c r="AB35" s="7">
        <f t="shared" si="12"/>
        <v>0</v>
      </c>
      <c r="AC35" s="110"/>
      <c r="AD35" s="110"/>
      <c r="AE35" s="110"/>
      <c r="AF35" s="110"/>
      <c r="AG35" s="110"/>
      <c r="AH35" s="110"/>
      <c r="AI35" s="36">
        <f t="shared" si="4"/>
        <v>0</v>
      </c>
      <c r="AJ35" s="2" t="str">
        <f t="shared" si="13"/>
        <v>Ties out</v>
      </c>
    </row>
    <row r="36" spans="1:36" ht="15" customHeight="1" thickBot="1">
      <c r="A36" s="40"/>
      <c r="B36" s="41"/>
      <c r="C36" s="41"/>
      <c r="D36" s="15">
        <f t="shared" ref="D36:I36" si="14">SUM(D8:D35)</f>
        <v>0</v>
      </c>
      <c r="E36" s="15">
        <f t="shared" si="14"/>
        <v>0</v>
      </c>
      <c r="F36" s="15">
        <f t="shared" si="14"/>
        <v>0</v>
      </c>
      <c r="G36" s="21">
        <f t="shared" si="14"/>
        <v>0</v>
      </c>
      <c r="H36" s="15">
        <f t="shared" si="14"/>
        <v>0</v>
      </c>
      <c r="I36" s="15">
        <f t="shared" si="14"/>
        <v>0</v>
      </c>
      <c r="J36" s="9"/>
      <c r="K36" s="16">
        <f>SUM(K8:K35)</f>
        <v>0</v>
      </c>
      <c r="L36" s="42">
        <f>SUM(L8:L35)</f>
        <v>0</v>
      </c>
      <c r="M36" s="16">
        <f>SUM(M8:M35)</f>
        <v>0</v>
      </c>
      <c r="N36" s="250"/>
      <c r="O36" s="16">
        <f>SUM(O8:O35)</f>
        <v>0</v>
      </c>
      <c r="P36" s="16">
        <f>SUM(P8:P35)</f>
        <v>0</v>
      </c>
      <c r="Q36" s="16">
        <f>SUM(Q8:Q35)</f>
        <v>0</v>
      </c>
      <c r="R36" s="250"/>
      <c r="S36" s="251"/>
      <c r="T36" s="43">
        <f>SUM(T8:T35)</f>
        <v>0</v>
      </c>
      <c r="U36" s="252"/>
      <c r="V36" s="253"/>
      <c r="W36" s="251"/>
      <c r="X36" s="43">
        <f>SUM(X8:X35)</f>
        <v>0</v>
      </c>
      <c r="Y36" s="257">
        <f>SUM(Y8:Y35)</f>
        <v>0</v>
      </c>
      <c r="Z36" s="257">
        <f>SUM(Z8:Z35)</f>
        <v>0</v>
      </c>
      <c r="AA36" s="43">
        <f>+Z36+Y36+X36+T36+Q36+M36+K36</f>
        <v>0</v>
      </c>
      <c r="AB36" s="43">
        <f t="shared" ref="AB36:AI36" si="15">SUM(AB8:AB35)</f>
        <v>0</v>
      </c>
      <c r="AC36" s="260">
        <f t="shared" si="15"/>
        <v>0</v>
      </c>
      <c r="AD36" s="260">
        <f t="shared" si="15"/>
        <v>0</v>
      </c>
      <c r="AE36" s="260">
        <f t="shared" si="15"/>
        <v>0</v>
      </c>
      <c r="AF36" s="260">
        <f t="shared" si="15"/>
        <v>0</v>
      </c>
      <c r="AG36" s="260">
        <f t="shared" si="15"/>
        <v>0</v>
      </c>
      <c r="AH36" s="260">
        <f t="shared" si="15"/>
        <v>0</v>
      </c>
      <c r="AI36" s="43">
        <f t="shared" si="15"/>
        <v>0</v>
      </c>
    </row>
    <row r="37" spans="1:36" ht="15.6" thickTop="1" thickBot="1">
      <c r="Q37" s="1"/>
      <c r="R37" s="1"/>
      <c r="S37" s="1"/>
    </row>
    <row r="38" spans="1:36" ht="15" customHeight="1">
      <c r="A38" s="314" t="s">
        <v>174</v>
      </c>
      <c r="B38" s="315"/>
      <c r="C38" s="315"/>
      <c r="D38" s="315"/>
      <c r="E38" s="315"/>
      <c r="F38" s="315"/>
      <c r="G38" s="315"/>
      <c r="H38" s="315"/>
      <c r="I38" s="315"/>
      <c r="J38" s="315"/>
      <c r="K38" s="315"/>
      <c r="L38" s="315"/>
      <c r="M38" s="315"/>
      <c r="N38" s="315"/>
      <c r="O38" s="315"/>
      <c r="P38" s="316"/>
      <c r="Q38" s="1"/>
      <c r="R38" s="1"/>
      <c r="S38" s="1"/>
    </row>
    <row r="39" spans="1:36">
      <c r="A39" s="317"/>
      <c r="B39" s="318"/>
      <c r="C39" s="318"/>
      <c r="D39" s="318"/>
      <c r="E39" s="318"/>
      <c r="F39" s="318"/>
      <c r="G39" s="318"/>
      <c r="H39" s="318"/>
      <c r="I39" s="318"/>
      <c r="J39" s="318"/>
      <c r="K39" s="318"/>
      <c r="L39" s="318"/>
      <c r="M39" s="318"/>
      <c r="N39" s="318"/>
      <c r="O39" s="318"/>
      <c r="P39" s="319"/>
      <c r="Q39" s="1"/>
      <c r="R39" s="1"/>
      <c r="S39" s="1"/>
    </row>
    <row r="40" spans="1:36">
      <c r="A40" s="317"/>
      <c r="B40" s="318"/>
      <c r="C40" s="318"/>
      <c r="D40" s="318"/>
      <c r="E40" s="318"/>
      <c r="F40" s="318"/>
      <c r="G40" s="318"/>
      <c r="H40" s="318"/>
      <c r="I40" s="318"/>
      <c r="J40" s="318"/>
      <c r="K40" s="318"/>
      <c r="L40" s="318"/>
      <c r="M40" s="318"/>
      <c r="N40" s="318"/>
      <c r="O40" s="318"/>
      <c r="P40" s="319"/>
      <c r="Q40" s="1"/>
      <c r="R40" s="1"/>
      <c r="S40" s="1"/>
    </row>
    <row r="41" spans="1:36">
      <c r="A41" s="317"/>
      <c r="B41" s="318"/>
      <c r="C41" s="318"/>
      <c r="D41" s="318"/>
      <c r="E41" s="318"/>
      <c r="F41" s="318"/>
      <c r="G41" s="318"/>
      <c r="H41" s="318"/>
      <c r="I41" s="318"/>
      <c r="J41" s="318"/>
      <c r="K41" s="318"/>
      <c r="L41" s="318"/>
      <c r="M41" s="318"/>
      <c r="N41" s="318"/>
      <c r="O41" s="318"/>
      <c r="P41" s="319"/>
      <c r="Q41" s="1"/>
      <c r="R41" s="1"/>
      <c r="S41" s="1"/>
    </row>
    <row r="42" spans="1:36">
      <c r="A42" s="317"/>
      <c r="B42" s="318"/>
      <c r="C42" s="318"/>
      <c r="D42" s="318"/>
      <c r="E42" s="318"/>
      <c r="F42" s="318"/>
      <c r="G42" s="318"/>
      <c r="H42" s="318"/>
      <c r="I42" s="318"/>
      <c r="J42" s="318"/>
      <c r="K42" s="318"/>
      <c r="L42" s="318"/>
      <c r="M42" s="318"/>
      <c r="N42" s="318"/>
      <c r="O42" s="318"/>
      <c r="P42" s="319"/>
      <c r="Q42" s="1"/>
      <c r="R42" s="1"/>
      <c r="S42" s="1"/>
    </row>
    <row r="43" spans="1:36">
      <c r="A43" s="317"/>
      <c r="B43" s="318"/>
      <c r="C43" s="318"/>
      <c r="D43" s="318"/>
      <c r="E43" s="318"/>
      <c r="F43" s="318"/>
      <c r="G43" s="318"/>
      <c r="H43" s="318"/>
      <c r="I43" s="318"/>
      <c r="J43" s="318"/>
      <c r="K43" s="318"/>
      <c r="L43" s="318"/>
      <c r="M43" s="318"/>
      <c r="N43" s="318"/>
      <c r="O43" s="318"/>
      <c r="P43" s="319"/>
      <c r="Q43" s="1"/>
      <c r="R43" s="1"/>
      <c r="S43" s="1"/>
    </row>
    <row r="44" spans="1:36">
      <c r="A44" s="317"/>
      <c r="B44" s="318"/>
      <c r="C44" s="318"/>
      <c r="D44" s="318"/>
      <c r="E44" s="318"/>
      <c r="F44" s="318"/>
      <c r="G44" s="318"/>
      <c r="H44" s="318"/>
      <c r="I44" s="318"/>
      <c r="J44" s="318"/>
      <c r="K44" s="318"/>
      <c r="L44" s="318"/>
      <c r="M44" s="318"/>
      <c r="N44" s="318"/>
      <c r="O44" s="318"/>
      <c r="P44" s="319"/>
      <c r="Q44" s="1"/>
      <c r="R44" s="1"/>
      <c r="S44" s="1"/>
    </row>
    <row r="45" spans="1:36">
      <c r="A45" s="317"/>
      <c r="B45" s="318"/>
      <c r="C45" s="318"/>
      <c r="D45" s="318"/>
      <c r="E45" s="318"/>
      <c r="F45" s="318"/>
      <c r="G45" s="318"/>
      <c r="H45" s="318"/>
      <c r="I45" s="318"/>
      <c r="J45" s="318"/>
      <c r="K45" s="318"/>
      <c r="L45" s="318"/>
      <c r="M45" s="318"/>
      <c r="N45" s="318"/>
      <c r="O45" s="318"/>
      <c r="P45" s="319"/>
      <c r="Q45" s="1"/>
      <c r="R45" s="1"/>
      <c r="S45" s="1"/>
    </row>
    <row r="46" spans="1:36">
      <c r="A46" s="317"/>
      <c r="B46" s="318"/>
      <c r="C46" s="318"/>
      <c r="D46" s="318"/>
      <c r="E46" s="318"/>
      <c r="F46" s="318"/>
      <c r="G46" s="318"/>
      <c r="H46" s="318"/>
      <c r="I46" s="318"/>
      <c r="J46" s="318"/>
      <c r="K46" s="318"/>
      <c r="L46" s="318"/>
      <c r="M46" s="318"/>
      <c r="N46" s="318"/>
      <c r="O46" s="318"/>
      <c r="P46" s="319"/>
      <c r="Q46" s="1"/>
      <c r="R46" s="1"/>
      <c r="S46" s="1"/>
    </row>
    <row r="47" spans="1:36">
      <c r="A47" s="317"/>
      <c r="B47" s="318"/>
      <c r="C47" s="318"/>
      <c r="D47" s="318"/>
      <c r="E47" s="318"/>
      <c r="F47" s="318"/>
      <c r="G47" s="318"/>
      <c r="H47" s="318"/>
      <c r="I47" s="318"/>
      <c r="J47" s="318"/>
      <c r="K47" s="318"/>
      <c r="L47" s="318"/>
      <c r="M47" s="318"/>
      <c r="N47" s="318"/>
      <c r="O47" s="318"/>
      <c r="P47" s="319"/>
      <c r="Q47" s="1"/>
      <c r="R47" s="1"/>
      <c r="S47" s="1"/>
    </row>
    <row r="48" spans="1:36">
      <c r="A48" s="317"/>
      <c r="B48" s="318"/>
      <c r="C48" s="318"/>
      <c r="D48" s="318"/>
      <c r="E48" s="318"/>
      <c r="F48" s="318"/>
      <c r="G48" s="318"/>
      <c r="H48" s="318"/>
      <c r="I48" s="318"/>
      <c r="J48" s="318"/>
      <c r="K48" s="318"/>
      <c r="L48" s="318"/>
      <c r="M48" s="318"/>
      <c r="N48" s="318"/>
      <c r="O48" s="318"/>
      <c r="P48" s="319"/>
      <c r="Q48" s="1"/>
      <c r="R48" s="1"/>
      <c r="S48" s="1"/>
    </row>
    <row r="49" spans="1:19">
      <c r="A49" s="317"/>
      <c r="B49" s="318"/>
      <c r="C49" s="318"/>
      <c r="D49" s="318"/>
      <c r="E49" s="318"/>
      <c r="F49" s="318"/>
      <c r="G49" s="318"/>
      <c r="H49" s="318"/>
      <c r="I49" s="318"/>
      <c r="J49" s="318"/>
      <c r="K49" s="318"/>
      <c r="L49" s="318"/>
      <c r="M49" s="318"/>
      <c r="N49" s="318"/>
      <c r="O49" s="318"/>
      <c r="P49" s="319"/>
      <c r="Q49" s="1"/>
      <c r="R49" s="1"/>
      <c r="S49" s="1"/>
    </row>
    <row r="50" spans="1:19">
      <c r="A50" s="317"/>
      <c r="B50" s="318"/>
      <c r="C50" s="318"/>
      <c r="D50" s="318"/>
      <c r="E50" s="318"/>
      <c r="F50" s="318"/>
      <c r="G50" s="318"/>
      <c r="H50" s="318"/>
      <c r="I50" s="318"/>
      <c r="J50" s="318"/>
      <c r="K50" s="318"/>
      <c r="L50" s="318"/>
      <c r="M50" s="318"/>
      <c r="N50" s="318"/>
      <c r="O50" s="318"/>
      <c r="P50" s="319"/>
      <c r="Q50" s="1"/>
      <c r="R50" s="1"/>
      <c r="S50" s="1"/>
    </row>
    <row r="51" spans="1:19">
      <c r="A51" s="317"/>
      <c r="B51" s="318"/>
      <c r="C51" s="318"/>
      <c r="D51" s="318"/>
      <c r="E51" s="318"/>
      <c r="F51" s="318"/>
      <c r="G51" s="318"/>
      <c r="H51" s="318"/>
      <c r="I51" s="318"/>
      <c r="J51" s="318"/>
      <c r="K51" s="318"/>
      <c r="L51" s="318"/>
      <c r="M51" s="318"/>
      <c r="N51" s="318"/>
      <c r="O51" s="318"/>
      <c r="P51" s="319"/>
      <c r="Q51" s="1"/>
      <c r="R51" s="1"/>
      <c r="S51" s="1"/>
    </row>
    <row r="52" spans="1:19">
      <c r="A52" s="317"/>
      <c r="B52" s="318"/>
      <c r="C52" s="318"/>
      <c r="D52" s="318"/>
      <c r="E52" s="318"/>
      <c r="F52" s="318"/>
      <c r="G52" s="318"/>
      <c r="H52" s="318"/>
      <c r="I52" s="318"/>
      <c r="J52" s="318"/>
      <c r="K52" s="318"/>
      <c r="L52" s="318"/>
      <c r="M52" s="318"/>
      <c r="N52" s="318"/>
      <c r="O52" s="318"/>
      <c r="P52" s="319"/>
      <c r="Q52" s="1"/>
      <c r="R52" s="1"/>
      <c r="S52" s="1"/>
    </row>
    <row r="53" spans="1:19">
      <c r="A53" s="317"/>
      <c r="B53" s="318"/>
      <c r="C53" s="318"/>
      <c r="D53" s="318"/>
      <c r="E53" s="318"/>
      <c r="F53" s="318"/>
      <c r="G53" s="318"/>
      <c r="H53" s="318"/>
      <c r="I53" s="318"/>
      <c r="J53" s="318"/>
      <c r="K53" s="318"/>
      <c r="L53" s="318"/>
      <c r="M53" s="318"/>
      <c r="N53" s="318"/>
      <c r="O53" s="318"/>
      <c r="P53" s="319"/>
      <c r="Q53" s="1"/>
      <c r="R53" s="1"/>
      <c r="S53" s="1"/>
    </row>
    <row r="54" spans="1:19">
      <c r="A54" s="317"/>
      <c r="B54" s="318"/>
      <c r="C54" s="318"/>
      <c r="D54" s="318"/>
      <c r="E54" s="318"/>
      <c r="F54" s="318"/>
      <c r="G54" s="318"/>
      <c r="H54" s="318"/>
      <c r="I54" s="318"/>
      <c r="J54" s="318"/>
      <c r="K54" s="318"/>
      <c r="L54" s="318"/>
      <c r="M54" s="318"/>
      <c r="N54" s="318"/>
      <c r="O54" s="318"/>
      <c r="P54" s="319"/>
      <c r="Q54" s="1"/>
      <c r="R54" s="1"/>
      <c r="S54" s="1"/>
    </row>
    <row r="55" spans="1:19">
      <c r="A55" s="317"/>
      <c r="B55" s="318"/>
      <c r="C55" s="318"/>
      <c r="D55" s="318"/>
      <c r="E55" s="318"/>
      <c r="F55" s="318"/>
      <c r="G55" s="318"/>
      <c r="H55" s="318"/>
      <c r="I55" s="318"/>
      <c r="J55" s="318"/>
      <c r="K55" s="318"/>
      <c r="L55" s="318"/>
      <c r="M55" s="318"/>
      <c r="N55" s="318"/>
      <c r="O55" s="318"/>
      <c r="P55" s="319"/>
      <c r="Q55" s="1"/>
      <c r="R55" s="1"/>
      <c r="S55" s="1"/>
    </row>
    <row r="56" spans="1:19">
      <c r="A56" s="317"/>
      <c r="B56" s="318"/>
      <c r="C56" s="318"/>
      <c r="D56" s="318"/>
      <c r="E56" s="318"/>
      <c r="F56" s="318"/>
      <c r="G56" s="318"/>
      <c r="H56" s="318"/>
      <c r="I56" s="318"/>
      <c r="J56" s="318"/>
      <c r="K56" s="318"/>
      <c r="L56" s="318"/>
      <c r="M56" s="318"/>
      <c r="N56" s="318"/>
      <c r="O56" s="318"/>
      <c r="P56" s="319"/>
      <c r="Q56" s="1"/>
      <c r="R56" s="1"/>
      <c r="S56" s="1"/>
    </row>
    <row r="57" spans="1:19" ht="15" thickBot="1">
      <c r="A57" s="320"/>
      <c r="B57" s="321"/>
      <c r="C57" s="321"/>
      <c r="D57" s="321"/>
      <c r="E57" s="321"/>
      <c r="F57" s="321"/>
      <c r="G57" s="321"/>
      <c r="H57" s="321"/>
      <c r="I57" s="321"/>
      <c r="J57" s="321"/>
      <c r="K57" s="321"/>
      <c r="L57" s="321"/>
      <c r="M57" s="321"/>
      <c r="N57" s="321"/>
      <c r="O57" s="321"/>
      <c r="P57" s="322"/>
      <c r="Q57" s="1"/>
      <c r="R57" s="1"/>
      <c r="S57" s="1"/>
    </row>
    <row r="58" spans="1:19">
      <c r="Q58" s="1"/>
      <c r="R58" s="1"/>
      <c r="S58" s="1"/>
    </row>
    <row r="59" spans="1:19">
      <c r="Q59" s="1"/>
      <c r="R59" s="1"/>
      <c r="S59" s="1"/>
    </row>
    <row r="60" spans="1:19">
      <c r="Q60" s="1"/>
      <c r="R60" s="1"/>
      <c r="S60" s="1"/>
    </row>
  </sheetData>
  <sheetProtection sheet="1" objects="1" scenarios="1" autoFilter="0"/>
  <mergeCells count="5">
    <mergeCell ref="B3:D3"/>
    <mergeCell ref="B4:D4"/>
    <mergeCell ref="B5:I5"/>
    <mergeCell ref="A38:P57"/>
    <mergeCell ref="A1:C1"/>
  </mergeCells>
  <conditionalFormatting sqref="A1 D1:XFD1 A2:XFD2 B3:XFD5 A6:XFD36 A37:P37 Q37:XFD60 A38 A58:P60 A61:XFD1048576">
    <cfRule type="expression" dxfId="18" priority="3">
      <formula>CELL("protect",A1)=0</formula>
    </cfRule>
  </conditionalFormatting>
  <conditionalFormatting sqref="A3:A5">
    <cfRule type="expression" dxfId="17" priority="1" stopIfTrue="1">
      <formula>CELL("protect",A3)=0</formula>
    </cfRule>
  </conditionalFormatting>
  <conditionalFormatting sqref="AJ8:AJ35">
    <cfRule type="cellIs" dxfId="16" priority="5" operator="equal">
      <formula>"ERROR"</formula>
    </cfRule>
    <cfRule type="cellIs" dxfId="15" priority="6" operator="equal">
      <formula>"Ties Out"</formula>
    </cfRule>
  </conditionalFormatting>
  <pageMargins left="0.25" right="0.25" top="0.75" bottom="0.75" header="0.3" footer="0.3"/>
  <pageSetup scale="73" orientation="landscape" horizontalDpi="4294967293" r:id="rId1"/>
  <colBreaks count="2" manualBreakCount="2">
    <brk id="13" max="35" man="1"/>
    <brk id="28" max="3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D2D80-6E9C-4F5B-BD58-6629DAA6E7D8}">
  <sheetPr codeName="Sheet8">
    <tabColor rgb="FF92D050"/>
  </sheetPr>
  <dimension ref="A1:Q37"/>
  <sheetViews>
    <sheetView zoomScale="80" zoomScaleNormal="80" workbookViewId="0">
      <selection sqref="A1:D1"/>
    </sheetView>
  </sheetViews>
  <sheetFormatPr defaultColWidth="9.140625" defaultRowHeight="14.45"/>
  <cols>
    <col min="1" max="1" width="36.5703125" style="1" customWidth="1"/>
    <col min="2" max="3" width="11" style="23" customWidth="1"/>
    <col min="4" max="4" width="16.28515625" style="7" bestFit="1" customWidth="1"/>
    <col min="5" max="5" width="18.140625" style="7" customWidth="1"/>
    <col min="6" max="6" width="25.42578125" style="3" customWidth="1"/>
    <col min="7" max="7" width="30.5703125" style="3" hidden="1" customWidth="1"/>
    <col min="8" max="8" width="16.42578125" style="23" customWidth="1"/>
    <col min="9" max="15" width="16.28515625" style="1" bestFit="1" customWidth="1"/>
    <col min="16" max="16" width="11" style="1" customWidth="1"/>
    <col min="17" max="17" width="77.42578125" style="3" customWidth="1"/>
    <col min="18" max="16384" width="9.140625" style="1"/>
  </cols>
  <sheetData>
    <row r="1" spans="1:17" ht="21" customHeight="1">
      <c r="A1" s="288" t="s">
        <v>175</v>
      </c>
      <c r="B1" s="288"/>
      <c r="C1" s="288"/>
      <c r="D1" s="288"/>
      <c r="E1" s="1"/>
      <c r="F1" s="96"/>
      <c r="G1" s="97"/>
    </row>
    <row r="2" spans="1:17" ht="15" customHeight="1">
      <c r="B2" s="1"/>
      <c r="C2" s="1"/>
      <c r="D2" s="1"/>
      <c r="E2" s="1"/>
      <c r="F2" s="1"/>
      <c r="G2" s="10"/>
    </row>
    <row r="3" spans="1:17" ht="15" customHeight="1">
      <c r="A3" s="212" t="s">
        <v>3</v>
      </c>
      <c r="B3" s="301">
        <f>Input!B3</f>
        <v>0</v>
      </c>
      <c r="C3" s="301"/>
      <c r="D3" s="301"/>
      <c r="E3" s="234"/>
      <c r="F3" s="234"/>
      <c r="G3" s="234"/>
      <c r="H3" s="55"/>
      <c r="I3" s="235"/>
    </row>
    <row r="4" spans="1:17" ht="15" customHeight="1">
      <c r="A4" s="212" t="s">
        <v>10</v>
      </c>
      <c r="B4" s="301">
        <f>Input!B4</f>
        <v>0</v>
      </c>
      <c r="C4" s="301"/>
      <c r="D4" s="301"/>
      <c r="E4" s="234"/>
      <c r="F4" s="234"/>
      <c r="G4" s="234"/>
      <c r="H4" s="55"/>
      <c r="I4" s="235"/>
    </row>
    <row r="5" spans="1:17" ht="15" customHeight="1">
      <c r="A5" s="212" t="s">
        <v>12</v>
      </c>
      <c r="B5" s="301" t="str">
        <f>Input!B5</f>
        <v>NAT-RD-25-0001</v>
      </c>
      <c r="C5" s="301"/>
      <c r="D5" s="301"/>
      <c r="E5" s="301"/>
      <c r="F5" s="301"/>
      <c r="G5" s="301"/>
      <c r="H5" s="301"/>
      <c r="I5" s="301"/>
    </row>
    <row r="6" spans="1:17" ht="15" customHeight="1"/>
    <row r="7" spans="1:17" ht="58.5" thickBot="1">
      <c r="A7" s="25" t="s">
        <v>176</v>
      </c>
      <c r="B7" s="25" t="s">
        <v>121</v>
      </c>
      <c r="C7" s="25" t="s">
        <v>137</v>
      </c>
      <c r="D7" s="79" t="s">
        <v>138</v>
      </c>
      <c r="E7" s="79" t="s">
        <v>123</v>
      </c>
      <c r="F7" s="25" t="s">
        <v>125</v>
      </c>
      <c r="G7" s="25" t="s">
        <v>126</v>
      </c>
      <c r="H7" s="25" t="s">
        <v>127</v>
      </c>
      <c r="I7" s="26" t="s">
        <v>4</v>
      </c>
      <c r="J7" s="26" t="s">
        <v>5</v>
      </c>
      <c r="K7" s="26" t="s">
        <v>6</v>
      </c>
      <c r="L7" s="26" t="s">
        <v>7</v>
      </c>
      <c r="M7" s="26" t="s">
        <v>8</v>
      </c>
      <c r="N7" s="26" t="s">
        <v>9</v>
      </c>
      <c r="O7" s="26" t="s">
        <v>103</v>
      </c>
      <c r="P7" s="1" t="s">
        <v>104</v>
      </c>
      <c r="Q7" s="24" t="s">
        <v>177</v>
      </c>
    </row>
    <row r="8" spans="1:17" ht="15" customHeight="1">
      <c r="A8" s="117"/>
      <c r="B8" s="108"/>
      <c r="C8" s="108"/>
      <c r="D8" s="110"/>
      <c r="E8" s="13">
        <f t="shared" ref="E8:E35" si="0">+B8*D8</f>
        <v>0</v>
      </c>
      <c r="F8" s="120"/>
      <c r="G8" s="120"/>
      <c r="H8" s="108"/>
      <c r="I8" s="110"/>
      <c r="J8" s="110"/>
      <c r="K8" s="119"/>
      <c r="L8" s="119"/>
      <c r="M8" s="119"/>
      <c r="N8" s="119"/>
      <c r="O8" s="27">
        <f t="shared" ref="O8:O35" si="1">SUM(I8:N8)</f>
        <v>0</v>
      </c>
      <c r="P8" s="2" t="str">
        <f>IF(+O8-E8=0,"Ties Out","ERROR")</f>
        <v>Ties Out</v>
      </c>
      <c r="Q8" s="120"/>
    </row>
    <row r="9" spans="1:17" ht="15" customHeight="1">
      <c r="A9" s="107"/>
      <c r="B9" s="108"/>
      <c r="C9" s="108"/>
      <c r="D9" s="110"/>
      <c r="E9" s="13">
        <f t="shared" si="0"/>
        <v>0</v>
      </c>
      <c r="F9" s="111"/>
      <c r="G9" s="111"/>
      <c r="H9" s="108"/>
      <c r="I9" s="110"/>
      <c r="J9" s="110"/>
      <c r="K9" s="110"/>
      <c r="L9" s="110"/>
      <c r="M9" s="110"/>
      <c r="N9" s="110"/>
      <c r="O9" s="13">
        <f t="shared" si="1"/>
        <v>0</v>
      </c>
      <c r="P9" s="2" t="str">
        <f t="shared" ref="P9:P35" si="2">IF(+O9-E9=0,"Ties Out","ERROR")</f>
        <v>Ties Out</v>
      </c>
      <c r="Q9" s="111"/>
    </row>
    <row r="10" spans="1:17" ht="15" customHeight="1">
      <c r="A10" s="107"/>
      <c r="B10" s="108"/>
      <c r="C10" s="108"/>
      <c r="D10" s="110"/>
      <c r="E10" s="13">
        <f t="shared" si="0"/>
        <v>0</v>
      </c>
      <c r="F10" s="111"/>
      <c r="G10" s="111"/>
      <c r="H10" s="108"/>
      <c r="I10" s="110"/>
      <c r="J10" s="110"/>
      <c r="K10" s="110"/>
      <c r="L10" s="110"/>
      <c r="M10" s="110"/>
      <c r="N10" s="110"/>
      <c r="O10" s="13">
        <f t="shared" si="1"/>
        <v>0</v>
      </c>
      <c r="P10" s="2" t="str">
        <f t="shared" si="2"/>
        <v>Ties Out</v>
      </c>
      <c r="Q10" s="111"/>
    </row>
    <row r="11" spans="1:17" ht="15" customHeight="1">
      <c r="A11" s="107"/>
      <c r="B11" s="108"/>
      <c r="C11" s="108"/>
      <c r="D11" s="110"/>
      <c r="E11" s="13">
        <f t="shared" si="0"/>
        <v>0</v>
      </c>
      <c r="F11" s="111"/>
      <c r="G11" s="111"/>
      <c r="H11" s="108"/>
      <c r="I11" s="110"/>
      <c r="J11" s="110"/>
      <c r="K11" s="110"/>
      <c r="L11" s="110"/>
      <c r="M11" s="110"/>
      <c r="N11" s="110"/>
      <c r="O11" s="13">
        <f t="shared" si="1"/>
        <v>0</v>
      </c>
      <c r="P11" s="2" t="str">
        <f t="shared" si="2"/>
        <v>Ties Out</v>
      </c>
      <c r="Q11" s="111"/>
    </row>
    <row r="12" spans="1:17" ht="15" customHeight="1">
      <c r="A12" s="107"/>
      <c r="B12" s="108"/>
      <c r="C12" s="108"/>
      <c r="D12" s="110"/>
      <c r="E12" s="13">
        <f t="shared" si="0"/>
        <v>0</v>
      </c>
      <c r="F12" s="111"/>
      <c r="G12" s="111"/>
      <c r="H12" s="108"/>
      <c r="I12" s="110"/>
      <c r="J12" s="110"/>
      <c r="K12" s="110"/>
      <c r="L12" s="110"/>
      <c r="M12" s="110"/>
      <c r="N12" s="110"/>
      <c r="O12" s="13">
        <f t="shared" si="1"/>
        <v>0</v>
      </c>
      <c r="P12" s="2" t="str">
        <f t="shared" si="2"/>
        <v>Ties Out</v>
      </c>
      <c r="Q12" s="111"/>
    </row>
    <row r="13" spans="1:17" ht="15" customHeight="1">
      <c r="A13" s="107"/>
      <c r="B13" s="108"/>
      <c r="C13" s="108"/>
      <c r="D13" s="110"/>
      <c r="E13" s="13">
        <f t="shared" si="0"/>
        <v>0</v>
      </c>
      <c r="F13" s="111"/>
      <c r="G13" s="111"/>
      <c r="H13" s="108"/>
      <c r="I13" s="110"/>
      <c r="J13" s="110"/>
      <c r="K13" s="110"/>
      <c r="L13" s="110"/>
      <c r="M13" s="110"/>
      <c r="N13" s="110"/>
      <c r="O13" s="13">
        <f t="shared" si="1"/>
        <v>0</v>
      </c>
      <c r="P13" s="2" t="str">
        <f t="shared" si="2"/>
        <v>Ties Out</v>
      </c>
      <c r="Q13" s="111"/>
    </row>
    <row r="14" spans="1:17" ht="15" customHeight="1">
      <c r="A14" s="107"/>
      <c r="B14" s="108"/>
      <c r="C14" s="108"/>
      <c r="D14" s="110"/>
      <c r="E14" s="13">
        <f t="shared" si="0"/>
        <v>0</v>
      </c>
      <c r="F14" s="111"/>
      <c r="G14" s="111"/>
      <c r="H14" s="108"/>
      <c r="I14" s="110"/>
      <c r="J14" s="110"/>
      <c r="K14" s="110"/>
      <c r="L14" s="110"/>
      <c r="M14" s="110"/>
      <c r="N14" s="110"/>
      <c r="O14" s="13">
        <f t="shared" si="1"/>
        <v>0</v>
      </c>
      <c r="P14" s="2" t="str">
        <f t="shared" si="2"/>
        <v>Ties Out</v>
      </c>
      <c r="Q14" s="111"/>
    </row>
    <row r="15" spans="1:17" ht="15" customHeight="1">
      <c r="A15" s="107"/>
      <c r="B15" s="108"/>
      <c r="C15" s="108"/>
      <c r="D15" s="110"/>
      <c r="E15" s="13">
        <f t="shared" si="0"/>
        <v>0</v>
      </c>
      <c r="F15" s="111"/>
      <c r="G15" s="111"/>
      <c r="H15" s="108"/>
      <c r="I15" s="110"/>
      <c r="J15" s="110"/>
      <c r="K15" s="110"/>
      <c r="L15" s="110"/>
      <c r="M15" s="110"/>
      <c r="N15" s="110"/>
      <c r="O15" s="13">
        <f t="shared" si="1"/>
        <v>0</v>
      </c>
      <c r="P15" s="2" t="str">
        <f t="shared" si="2"/>
        <v>Ties Out</v>
      </c>
      <c r="Q15" s="111"/>
    </row>
    <row r="16" spans="1:17" ht="15" customHeight="1">
      <c r="A16" s="107"/>
      <c r="B16" s="108"/>
      <c r="C16" s="108"/>
      <c r="D16" s="110"/>
      <c r="E16" s="13">
        <f t="shared" si="0"/>
        <v>0</v>
      </c>
      <c r="F16" s="111"/>
      <c r="G16" s="111"/>
      <c r="H16" s="108"/>
      <c r="I16" s="110"/>
      <c r="J16" s="110"/>
      <c r="K16" s="110"/>
      <c r="L16" s="110"/>
      <c r="M16" s="110"/>
      <c r="N16" s="110"/>
      <c r="O16" s="13">
        <f t="shared" si="1"/>
        <v>0</v>
      </c>
      <c r="P16" s="2" t="str">
        <f t="shared" si="2"/>
        <v>Ties Out</v>
      </c>
      <c r="Q16" s="111"/>
    </row>
    <row r="17" spans="1:17" ht="15" customHeight="1">
      <c r="A17" s="107"/>
      <c r="B17" s="108"/>
      <c r="C17" s="108"/>
      <c r="D17" s="110"/>
      <c r="E17" s="13">
        <f t="shared" si="0"/>
        <v>0</v>
      </c>
      <c r="F17" s="111"/>
      <c r="G17" s="111"/>
      <c r="H17" s="108"/>
      <c r="I17" s="110"/>
      <c r="J17" s="110"/>
      <c r="K17" s="110"/>
      <c r="L17" s="110"/>
      <c r="M17" s="110"/>
      <c r="N17" s="110"/>
      <c r="O17" s="13">
        <f t="shared" si="1"/>
        <v>0</v>
      </c>
      <c r="P17" s="2" t="str">
        <f t="shared" si="2"/>
        <v>Ties Out</v>
      </c>
      <c r="Q17" s="111"/>
    </row>
    <row r="18" spans="1:17" ht="15" customHeight="1">
      <c r="A18" s="107"/>
      <c r="B18" s="108"/>
      <c r="C18" s="108"/>
      <c r="D18" s="110"/>
      <c r="E18" s="13">
        <f t="shared" si="0"/>
        <v>0</v>
      </c>
      <c r="F18" s="111"/>
      <c r="G18" s="111"/>
      <c r="H18" s="108"/>
      <c r="I18" s="110"/>
      <c r="J18" s="110"/>
      <c r="K18" s="110"/>
      <c r="L18" s="110"/>
      <c r="M18" s="110"/>
      <c r="N18" s="110"/>
      <c r="O18" s="13">
        <f t="shared" si="1"/>
        <v>0</v>
      </c>
      <c r="P18" s="2" t="str">
        <f t="shared" si="2"/>
        <v>Ties Out</v>
      </c>
      <c r="Q18" s="111"/>
    </row>
    <row r="19" spans="1:17" ht="15" customHeight="1">
      <c r="A19" s="107"/>
      <c r="B19" s="108"/>
      <c r="C19" s="108"/>
      <c r="D19" s="110"/>
      <c r="E19" s="13">
        <f t="shared" si="0"/>
        <v>0</v>
      </c>
      <c r="F19" s="111"/>
      <c r="G19" s="111"/>
      <c r="H19" s="108"/>
      <c r="I19" s="110"/>
      <c r="J19" s="110"/>
      <c r="K19" s="110"/>
      <c r="L19" s="110"/>
      <c r="M19" s="110"/>
      <c r="N19" s="110"/>
      <c r="O19" s="13">
        <f t="shared" si="1"/>
        <v>0</v>
      </c>
      <c r="P19" s="2" t="str">
        <f t="shared" si="2"/>
        <v>Ties Out</v>
      </c>
      <c r="Q19" s="111"/>
    </row>
    <row r="20" spans="1:17" ht="15" customHeight="1">
      <c r="A20" s="107"/>
      <c r="B20" s="108"/>
      <c r="C20" s="108"/>
      <c r="D20" s="110"/>
      <c r="E20" s="13">
        <f t="shared" si="0"/>
        <v>0</v>
      </c>
      <c r="F20" s="111"/>
      <c r="G20" s="111"/>
      <c r="H20" s="108"/>
      <c r="I20" s="110"/>
      <c r="J20" s="110"/>
      <c r="K20" s="110"/>
      <c r="L20" s="110"/>
      <c r="M20" s="110"/>
      <c r="N20" s="110"/>
      <c r="O20" s="13">
        <f t="shared" si="1"/>
        <v>0</v>
      </c>
      <c r="P20" s="2" t="str">
        <f t="shared" si="2"/>
        <v>Ties Out</v>
      </c>
      <c r="Q20" s="111"/>
    </row>
    <row r="21" spans="1:17" ht="15" customHeight="1">
      <c r="A21" s="107"/>
      <c r="B21" s="108"/>
      <c r="C21" s="108"/>
      <c r="D21" s="110"/>
      <c r="E21" s="13">
        <f t="shared" si="0"/>
        <v>0</v>
      </c>
      <c r="F21" s="111"/>
      <c r="G21" s="111"/>
      <c r="H21" s="108"/>
      <c r="I21" s="110"/>
      <c r="J21" s="110"/>
      <c r="K21" s="110"/>
      <c r="L21" s="110"/>
      <c r="M21" s="110"/>
      <c r="N21" s="110"/>
      <c r="O21" s="13">
        <f t="shared" si="1"/>
        <v>0</v>
      </c>
      <c r="P21" s="2" t="str">
        <f t="shared" si="2"/>
        <v>Ties Out</v>
      </c>
      <c r="Q21" s="111"/>
    </row>
    <row r="22" spans="1:17" ht="15" customHeight="1">
      <c r="A22" s="107"/>
      <c r="B22" s="108"/>
      <c r="C22" s="108"/>
      <c r="D22" s="110"/>
      <c r="E22" s="13">
        <f t="shared" si="0"/>
        <v>0</v>
      </c>
      <c r="F22" s="111"/>
      <c r="G22" s="111"/>
      <c r="H22" s="108"/>
      <c r="I22" s="110"/>
      <c r="J22" s="110"/>
      <c r="K22" s="110"/>
      <c r="L22" s="110"/>
      <c r="M22" s="110"/>
      <c r="N22" s="110"/>
      <c r="O22" s="13">
        <f t="shared" si="1"/>
        <v>0</v>
      </c>
      <c r="P22" s="2" t="str">
        <f t="shared" si="2"/>
        <v>Ties Out</v>
      </c>
      <c r="Q22" s="111"/>
    </row>
    <row r="23" spans="1:17" ht="15" customHeight="1">
      <c r="A23" s="107"/>
      <c r="B23" s="108"/>
      <c r="C23" s="108"/>
      <c r="D23" s="110"/>
      <c r="E23" s="13">
        <f t="shared" si="0"/>
        <v>0</v>
      </c>
      <c r="F23" s="111"/>
      <c r="G23" s="111"/>
      <c r="H23" s="108"/>
      <c r="I23" s="110"/>
      <c r="J23" s="110"/>
      <c r="K23" s="110"/>
      <c r="L23" s="110"/>
      <c r="M23" s="110"/>
      <c r="N23" s="110"/>
      <c r="O23" s="13">
        <f t="shared" si="1"/>
        <v>0</v>
      </c>
      <c r="P23" s="2" t="str">
        <f t="shared" si="2"/>
        <v>Ties Out</v>
      </c>
      <c r="Q23" s="111"/>
    </row>
    <row r="24" spans="1:17" ht="15" customHeight="1">
      <c r="A24" s="107"/>
      <c r="B24" s="108"/>
      <c r="C24" s="108"/>
      <c r="D24" s="110"/>
      <c r="E24" s="13">
        <f t="shared" si="0"/>
        <v>0</v>
      </c>
      <c r="F24" s="111"/>
      <c r="G24" s="111"/>
      <c r="H24" s="108"/>
      <c r="I24" s="110"/>
      <c r="J24" s="110"/>
      <c r="K24" s="110"/>
      <c r="L24" s="110"/>
      <c r="M24" s="110"/>
      <c r="N24" s="110"/>
      <c r="O24" s="13">
        <f t="shared" si="1"/>
        <v>0</v>
      </c>
      <c r="P24" s="2" t="str">
        <f t="shared" si="2"/>
        <v>Ties Out</v>
      </c>
      <c r="Q24" s="111"/>
    </row>
    <row r="25" spans="1:17" ht="15" customHeight="1">
      <c r="A25" s="107"/>
      <c r="B25" s="108"/>
      <c r="C25" s="108"/>
      <c r="D25" s="110"/>
      <c r="E25" s="13">
        <f t="shared" si="0"/>
        <v>0</v>
      </c>
      <c r="F25" s="111"/>
      <c r="G25" s="111"/>
      <c r="H25" s="108"/>
      <c r="I25" s="110"/>
      <c r="J25" s="110"/>
      <c r="K25" s="110"/>
      <c r="L25" s="110"/>
      <c r="M25" s="110"/>
      <c r="N25" s="110"/>
      <c r="O25" s="13">
        <f t="shared" si="1"/>
        <v>0</v>
      </c>
      <c r="P25" s="2" t="str">
        <f t="shared" si="2"/>
        <v>Ties Out</v>
      </c>
      <c r="Q25" s="111"/>
    </row>
    <row r="26" spans="1:17" ht="15" customHeight="1">
      <c r="A26" s="107"/>
      <c r="B26" s="108"/>
      <c r="C26" s="108"/>
      <c r="D26" s="110"/>
      <c r="E26" s="13">
        <f t="shared" si="0"/>
        <v>0</v>
      </c>
      <c r="F26" s="111"/>
      <c r="G26" s="111"/>
      <c r="H26" s="108"/>
      <c r="I26" s="110"/>
      <c r="J26" s="110"/>
      <c r="K26" s="110"/>
      <c r="L26" s="110"/>
      <c r="M26" s="110"/>
      <c r="N26" s="110"/>
      <c r="O26" s="13">
        <f t="shared" si="1"/>
        <v>0</v>
      </c>
      <c r="P26" s="2" t="str">
        <f t="shared" si="2"/>
        <v>Ties Out</v>
      </c>
      <c r="Q26" s="111"/>
    </row>
    <row r="27" spans="1:17" ht="15" customHeight="1">
      <c r="A27" s="107"/>
      <c r="B27" s="108"/>
      <c r="C27" s="108"/>
      <c r="D27" s="110"/>
      <c r="E27" s="13">
        <f t="shared" si="0"/>
        <v>0</v>
      </c>
      <c r="F27" s="111"/>
      <c r="G27" s="111"/>
      <c r="H27" s="108"/>
      <c r="I27" s="110"/>
      <c r="J27" s="110"/>
      <c r="K27" s="110"/>
      <c r="L27" s="110"/>
      <c r="M27" s="110"/>
      <c r="N27" s="110"/>
      <c r="O27" s="13">
        <f t="shared" si="1"/>
        <v>0</v>
      </c>
      <c r="P27" s="2" t="str">
        <f t="shared" si="2"/>
        <v>Ties Out</v>
      </c>
      <c r="Q27" s="111"/>
    </row>
    <row r="28" spans="1:17" ht="15" customHeight="1">
      <c r="A28" s="107"/>
      <c r="B28" s="108"/>
      <c r="C28" s="108"/>
      <c r="D28" s="110"/>
      <c r="E28" s="13">
        <f t="shared" si="0"/>
        <v>0</v>
      </c>
      <c r="F28" s="111"/>
      <c r="G28" s="111"/>
      <c r="H28" s="108"/>
      <c r="I28" s="110"/>
      <c r="J28" s="110"/>
      <c r="K28" s="110"/>
      <c r="L28" s="110"/>
      <c r="M28" s="110"/>
      <c r="N28" s="110"/>
      <c r="O28" s="13">
        <f t="shared" si="1"/>
        <v>0</v>
      </c>
      <c r="P28" s="2" t="str">
        <f t="shared" si="2"/>
        <v>Ties Out</v>
      </c>
      <c r="Q28" s="111"/>
    </row>
    <row r="29" spans="1:17" ht="15" customHeight="1">
      <c r="A29" s="107"/>
      <c r="B29" s="108"/>
      <c r="C29" s="108"/>
      <c r="D29" s="110"/>
      <c r="E29" s="13">
        <f t="shared" si="0"/>
        <v>0</v>
      </c>
      <c r="F29" s="111"/>
      <c r="G29" s="111"/>
      <c r="H29" s="108"/>
      <c r="I29" s="110"/>
      <c r="J29" s="110"/>
      <c r="K29" s="110"/>
      <c r="L29" s="110"/>
      <c r="M29" s="110"/>
      <c r="N29" s="110"/>
      <c r="O29" s="13">
        <f t="shared" si="1"/>
        <v>0</v>
      </c>
      <c r="P29" s="2" t="str">
        <f t="shared" si="2"/>
        <v>Ties Out</v>
      </c>
      <c r="Q29" s="111"/>
    </row>
    <row r="30" spans="1:17" ht="15" customHeight="1">
      <c r="A30" s="107"/>
      <c r="B30" s="108"/>
      <c r="C30" s="108"/>
      <c r="D30" s="110"/>
      <c r="E30" s="13">
        <f t="shared" si="0"/>
        <v>0</v>
      </c>
      <c r="F30" s="111"/>
      <c r="G30" s="111"/>
      <c r="H30" s="108"/>
      <c r="I30" s="110"/>
      <c r="J30" s="110"/>
      <c r="K30" s="110"/>
      <c r="L30" s="110"/>
      <c r="M30" s="110"/>
      <c r="N30" s="110"/>
      <c r="O30" s="13">
        <f t="shared" si="1"/>
        <v>0</v>
      </c>
      <c r="P30" s="2" t="str">
        <f t="shared" si="2"/>
        <v>Ties Out</v>
      </c>
      <c r="Q30" s="111"/>
    </row>
    <row r="31" spans="1:17" ht="15" customHeight="1">
      <c r="A31" s="107"/>
      <c r="B31" s="108"/>
      <c r="C31" s="108"/>
      <c r="D31" s="110"/>
      <c r="E31" s="13">
        <f t="shared" si="0"/>
        <v>0</v>
      </c>
      <c r="F31" s="111"/>
      <c r="G31" s="111"/>
      <c r="H31" s="108"/>
      <c r="I31" s="110"/>
      <c r="J31" s="110"/>
      <c r="K31" s="110"/>
      <c r="L31" s="110"/>
      <c r="M31" s="110"/>
      <c r="N31" s="110"/>
      <c r="O31" s="13">
        <f t="shared" si="1"/>
        <v>0</v>
      </c>
      <c r="P31" s="2" t="str">
        <f t="shared" si="2"/>
        <v>Ties Out</v>
      </c>
      <c r="Q31" s="111"/>
    </row>
    <row r="32" spans="1:17" ht="15" customHeight="1">
      <c r="A32" s="107"/>
      <c r="B32" s="108"/>
      <c r="C32" s="108"/>
      <c r="D32" s="110"/>
      <c r="E32" s="13">
        <f t="shared" si="0"/>
        <v>0</v>
      </c>
      <c r="F32" s="111"/>
      <c r="G32" s="111"/>
      <c r="H32" s="108"/>
      <c r="I32" s="110"/>
      <c r="J32" s="110"/>
      <c r="K32" s="110"/>
      <c r="L32" s="110"/>
      <c r="M32" s="110"/>
      <c r="N32" s="110"/>
      <c r="O32" s="13">
        <f t="shared" si="1"/>
        <v>0</v>
      </c>
      <c r="P32" s="2" t="str">
        <f t="shared" si="2"/>
        <v>Ties Out</v>
      </c>
      <c r="Q32" s="111"/>
    </row>
    <row r="33" spans="1:17" ht="15" customHeight="1">
      <c r="A33" s="107"/>
      <c r="B33" s="108"/>
      <c r="C33" s="108"/>
      <c r="D33" s="110"/>
      <c r="E33" s="13">
        <f t="shared" si="0"/>
        <v>0</v>
      </c>
      <c r="F33" s="111"/>
      <c r="G33" s="111"/>
      <c r="H33" s="108"/>
      <c r="I33" s="110"/>
      <c r="J33" s="110"/>
      <c r="K33" s="110"/>
      <c r="L33" s="110"/>
      <c r="M33" s="110"/>
      <c r="N33" s="110"/>
      <c r="O33" s="13">
        <f t="shared" si="1"/>
        <v>0</v>
      </c>
      <c r="P33" s="2" t="str">
        <f t="shared" si="2"/>
        <v>Ties Out</v>
      </c>
      <c r="Q33" s="111"/>
    </row>
    <row r="34" spans="1:17" ht="15" customHeight="1">
      <c r="A34" s="107"/>
      <c r="B34" s="108"/>
      <c r="C34" s="108"/>
      <c r="D34" s="110"/>
      <c r="E34" s="13">
        <f t="shared" si="0"/>
        <v>0</v>
      </c>
      <c r="F34" s="111"/>
      <c r="G34" s="111"/>
      <c r="H34" s="108"/>
      <c r="I34" s="110"/>
      <c r="J34" s="110"/>
      <c r="K34" s="110"/>
      <c r="L34" s="110"/>
      <c r="M34" s="110"/>
      <c r="N34" s="110"/>
      <c r="O34" s="13">
        <f t="shared" si="1"/>
        <v>0</v>
      </c>
      <c r="P34" s="2" t="str">
        <f t="shared" si="2"/>
        <v>Ties Out</v>
      </c>
      <c r="Q34" s="111"/>
    </row>
    <row r="35" spans="1:17" ht="15" customHeight="1">
      <c r="A35" s="107"/>
      <c r="B35" s="108"/>
      <c r="C35" s="108"/>
      <c r="D35" s="110"/>
      <c r="E35" s="13">
        <f t="shared" si="0"/>
        <v>0</v>
      </c>
      <c r="F35" s="111"/>
      <c r="G35" s="111"/>
      <c r="H35" s="108"/>
      <c r="I35" s="110"/>
      <c r="J35" s="110"/>
      <c r="K35" s="110"/>
      <c r="L35" s="110"/>
      <c r="M35" s="110"/>
      <c r="N35" s="110"/>
      <c r="O35" s="13">
        <f t="shared" si="1"/>
        <v>0</v>
      </c>
      <c r="P35" s="2" t="str">
        <f t="shared" si="2"/>
        <v>Ties Out</v>
      </c>
      <c r="Q35" s="111"/>
    </row>
    <row r="36" spans="1:17" ht="15" customHeight="1" thickBot="1">
      <c r="A36" s="28"/>
      <c r="B36" s="29"/>
      <c r="C36" s="29"/>
      <c r="D36" s="30"/>
      <c r="E36" s="22">
        <f>SUM(E8:E35)</f>
        <v>0</v>
      </c>
      <c r="F36" s="31"/>
      <c r="G36" s="31"/>
      <c r="H36" s="29"/>
      <c r="I36" s="22">
        <f t="shared" ref="I36:O36" si="3">SUM(I8:I35)</f>
        <v>0</v>
      </c>
      <c r="J36" s="22">
        <f t="shared" si="3"/>
        <v>0</v>
      </c>
      <c r="K36" s="22">
        <f t="shared" si="3"/>
        <v>0</v>
      </c>
      <c r="L36" s="22">
        <f t="shared" si="3"/>
        <v>0</v>
      </c>
      <c r="M36" s="22">
        <f t="shared" si="3"/>
        <v>0</v>
      </c>
      <c r="N36" s="22">
        <f t="shared" si="3"/>
        <v>0</v>
      </c>
      <c r="O36" s="22">
        <f t="shared" si="3"/>
        <v>0</v>
      </c>
      <c r="P36" s="2"/>
      <c r="Q36" s="31"/>
    </row>
    <row r="37" spans="1:17" ht="15" customHeight="1" thickTop="1"/>
  </sheetData>
  <sheetProtection sheet="1" objects="1" scenarios="1" autoFilter="0"/>
  <mergeCells count="4">
    <mergeCell ref="B3:D3"/>
    <mergeCell ref="B4:D4"/>
    <mergeCell ref="B5:I5"/>
    <mergeCell ref="A1:D1"/>
  </mergeCells>
  <conditionalFormatting sqref="A1 E1:XFD1 A2:XFD2 B3:XFD5 A6:XFD1048576">
    <cfRule type="expression" dxfId="14" priority="3">
      <formula>CELL("protect",A1)=0</formula>
    </cfRule>
  </conditionalFormatting>
  <conditionalFormatting sqref="A3:A5">
    <cfRule type="expression" dxfId="13" priority="1" stopIfTrue="1">
      <formula>CELL("protect",A3)=0</formula>
    </cfRule>
  </conditionalFormatting>
  <conditionalFormatting sqref="H8:H35">
    <cfRule type="cellIs" dxfId="12" priority="7" operator="equal">
      <formula>"YES"</formula>
    </cfRule>
    <cfRule type="cellIs" dxfId="11" priority="8" operator="equal">
      <formula>"NO"</formula>
    </cfRule>
  </conditionalFormatting>
  <conditionalFormatting sqref="P8:Q35">
    <cfRule type="cellIs" dxfId="10" priority="5" operator="equal">
      <formula>"ERROR"</formula>
    </cfRule>
    <cfRule type="cellIs" dxfId="9" priority="6" operator="equal">
      <formula>"Ties Out"</formula>
    </cfRule>
  </conditionalFormatting>
  <pageMargins left="0.25" right="0.25" top="0.75" bottom="0.75" header="0.3" footer="0.3"/>
  <pageSetup scale="78" orientation="landscape" horizontalDpi="4294967293" r:id="rId1"/>
  <colBreaks count="2" manualBreakCount="2">
    <brk id="7" max="35" man="1"/>
    <brk id="16" max="3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AF25180D-C1A9-4F18-ACFC-300BF248626C}">
          <x14:formula1>
            <xm:f>Dropdowns!$A$2:$A$3</xm:f>
          </x14:formula1>
          <xm:sqref>H8:H35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2ec5901-ce0d-4507-a00c-27bbe559530a">
      <Terms xmlns="http://schemas.microsoft.com/office/infopath/2007/PartnerControls"/>
    </lcf76f155ced4ddcb4097134ff3c332f>
    <TaxCatchAll xmlns="20dd65c6-d9e1-468b-9bac-b4b987642273" xsi:nil="true"/>
    <Comments xmlns="12ec5901-ce0d-4507-a00c-27bbe559530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C74AA244E49EF40A4D71D0BBF55BB42" ma:contentTypeVersion="16" ma:contentTypeDescription="Create a new document." ma:contentTypeScope="" ma:versionID="6400c7356dcf841f066c11170e8a0393">
  <xsd:schema xmlns:xsd="http://www.w3.org/2001/XMLSchema" xmlns:xs="http://www.w3.org/2001/XMLSchema" xmlns:p="http://schemas.microsoft.com/office/2006/metadata/properties" xmlns:ns2="12ec5901-ce0d-4507-a00c-27bbe559530a" xmlns:ns3="20dd65c6-d9e1-468b-9bac-b4b987642273" targetNamespace="http://schemas.microsoft.com/office/2006/metadata/properties" ma:root="true" ma:fieldsID="e1f99484ff0b460b751e1c782cd88799" ns2:_="" ns3:_="">
    <xsd:import namespace="12ec5901-ce0d-4507-a00c-27bbe559530a"/>
    <xsd:import namespace="20dd65c6-d9e1-468b-9bac-b4b98764227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ec5901-ce0d-4507-a00c-27bbe55953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ef4dfdb4-804b-4b69-945d-ec9b9b5adb21"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element name="Comments" ma:index="23" nillable="true" ma:displayName="Comments" ma:format="Dropdown" ma:internalName="Comment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dd65c6-d9e1-468b-9bac-b4b98764227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1ff6fc45-f07c-42d3-a36f-cf35f0167637}" ma:internalName="TaxCatchAll" ma:showField="CatchAllData" ma:web="20dd65c6-d9e1-468b-9bac-b4b9876422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23594F-7835-45DA-A759-72C7052AB162}"/>
</file>

<file path=customXml/itemProps2.xml><?xml version="1.0" encoding="utf-8"?>
<ds:datastoreItem xmlns:ds="http://schemas.openxmlformats.org/officeDocument/2006/customXml" ds:itemID="{B87F6AF7-D8D1-4638-813B-D608F08E2042}"/>
</file>

<file path=customXml/itemProps3.xml><?xml version="1.0" encoding="utf-8"?>
<ds:datastoreItem xmlns:ds="http://schemas.openxmlformats.org/officeDocument/2006/customXml" ds:itemID="{77EE7C41-2D72-4AD3-9F51-25021593BC7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2024-08-15T15:42:37Z</dcterms:created>
  <dcterms:modified xsi:type="dcterms:W3CDTF">2025-06-09T19:21:39Z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0x0101001C74AA244E49EF40A4D71D0BBF55BB42</vt:lpwstr>
  </property>
  <property fmtid="{D5CDD505-2E9C-101B-9397-08002B2CF9AE}" pid="3" name="MSIP_Label_c0bc5ab4-7047-44c3-abf0-39339a2adedf_Enabled">
    <vt:lpwstr>true</vt:lpwstr>
  </property>
  <property fmtid="{D5CDD505-2E9C-101B-9397-08002B2CF9AE}" pid="4" name="MSIP_Label_c0bc5ab4-7047-44c3-abf0-39339a2adedf_SetDate">
    <vt:lpwstr>2025-02-27T19:51:16Z</vt:lpwstr>
  </property>
  <property fmtid="{D5CDD505-2E9C-101B-9397-08002B2CF9AE}" pid="5" name="MSIP_Label_c0bc5ab4-7047-44c3-abf0-39339a2adedf_Method">
    <vt:lpwstr>Standard</vt:lpwstr>
  </property>
  <property fmtid="{D5CDD505-2E9C-101B-9397-08002B2CF9AE}" pid="6" name="MSIP_Label_c0bc5ab4-7047-44c3-abf0-39339a2adedf_Name">
    <vt:lpwstr>Medium Sensitivity</vt:lpwstr>
  </property>
  <property fmtid="{D5CDD505-2E9C-101B-9397-08002B2CF9AE}" pid="7" name="MSIP_Label_c0bc5ab4-7047-44c3-abf0-39339a2adedf_SiteId">
    <vt:lpwstr>dabca8ef-5a5f-4128-8834-ddd4693375ef</vt:lpwstr>
  </property>
  <property fmtid="{D5CDD505-2E9C-101B-9397-08002B2CF9AE}" pid="8" name="MSIP_Label_c0bc5ab4-7047-44c3-abf0-39339a2adedf_ActionId">
    <vt:lpwstr>65bc298b-78e1-4bb4-9bf9-736fe6860673</vt:lpwstr>
  </property>
  <property fmtid="{D5CDD505-2E9C-101B-9397-08002B2CF9AE}" pid="9" name="MSIP_Label_c0bc5ab4-7047-44c3-abf0-39339a2adedf_ContentBits">
    <vt:lpwstr>0</vt:lpwstr>
  </property>
  <property fmtid="{D5CDD505-2E9C-101B-9397-08002B2CF9AE}" pid="10" name="MSIP_Label_c0bc5ab4-7047-44c3-abf0-39339a2adedf_Tag">
    <vt:lpwstr>10, 3, 0, 2</vt:lpwstr>
  </property>
  <property fmtid="{D5CDD505-2E9C-101B-9397-08002B2CF9AE}" pid="11" name="MediaServiceImageTags">
    <vt:lpwstr/>
  </property>
</Properties>
</file>